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ukh.T\AppData\Local\Microsoft\Windows\INetCache\Content.Outlook\A3MHC31R\"/>
    </mc:Choice>
  </mc:AlternateContent>
  <bookViews>
    <workbookView xWindow="0" yWindow="0" windowWidth="28800" windowHeight="12135"/>
  </bookViews>
  <sheets>
    <sheet name="1-услуги (Минсвязи)" sheetId="1" r:id="rId1"/>
  </sheets>
  <externalReferences>
    <externalReference r:id="rId2"/>
    <externalReference r:id="rId3"/>
    <externalReference r:id="rId4"/>
    <externalReference r:id="rId5"/>
  </externalReferences>
  <definedNames>
    <definedName name="_YN3">'[1]ТН-2 (альбомн)'!#REF!</definedName>
    <definedName name="s">#REF!</definedName>
    <definedName name="Адресаты">[2]Служебный!$B$3:$B$7</definedName>
    <definedName name="ВидПоВопросам">[2]Служебный!$D$3:$D$10</definedName>
    <definedName name="ВидПоНормам">[2]Служебный!$C$3:$C$8</definedName>
    <definedName name="ДатаПересмотра">[2]Служебный!$F$3:$F$5</definedName>
    <definedName name="й">'[3]Округление до 50 руб.'!#REF!</definedName>
    <definedName name="_xlnm.Print_Area" localSheetId="0">'1-услуги (Минсвязи)'!$B$2:$DE$210</definedName>
    <definedName name="Срок">[2]Служебный!$E$3:$E$5</definedName>
    <definedName name="Управления">[2]Служебный!$A$3:$A$35</definedName>
    <definedName name="ф">#REF!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F213" i="1" l="1"/>
  <c r="DJ213" i="1" s="1"/>
  <c r="BZ209" i="1"/>
  <c r="BZ208" i="1"/>
  <c r="BZ207" i="1"/>
  <c r="CM206" i="1"/>
  <c r="BZ206" i="1"/>
  <c r="CM205" i="1"/>
  <c r="BZ205" i="1"/>
  <c r="CM203" i="1"/>
  <c r="BZ203" i="1"/>
  <c r="CM202" i="1"/>
  <c r="BZ202" i="1"/>
  <c r="CM201" i="1"/>
  <c r="CM199" i="1" s="1"/>
  <c r="CM197" i="1" s="1"/>
  <c r="BZ201" i="1"/>
  <c r="CM196" i="1"/>
  <c r="BZ196" i="1"/>
  <c r="CM185" i="1"/>
  <c r="BZ185" i="1"/>
  <c r="CM184" i="1"/>
  <c r="BZ184" i="1"/>
  <c r="CM182" i="1"/>
  <c r="BZ182" i="1"/>
  <c r="CM175" i="1"/>
  <c r="BZ175" i="1"/>
  <c r="BZ173" i="1"/>
  <c r="CM172" i="1"/>
  <c r="BZ172" i="1"/>
  <c r="CM171" i="1"/>
  <c r="CM169" i="1" s="1"/>
  <c r="BZ171" i="1"/>
  <c r="BZ169" i="1"/>
  <c r="CM168" i="1"/>
  <c r="BZ168" i="1"/>
  <c r="CM167" i="1"/>
  <c r="BZ167" i="1"/>
  <c r="CE156" i="1"/>
  <c r="CE155" i="1"/>
  <c r="CE154" i="1"/>
  <c r="CE153" i="1"/>
  <c r="CE152" i="1"/>
  <c r="CE151" i="1"/>
  <c r="CE149" i="1"/>
  <c r="CE148" i="1"/>
  <c r="CE147" i="1"/>
  <c r="CE146" i="1"/>
  <c r="CE144" i="1"/>
  <c r="BZ135" i="1"/>
  <c r="CJ134" i="1"/>
  <c r="BZ134" i="1"/>
  <c r="CJ133" i="1"/>
  <c r="BZ133" i="1"/>
  <c r="CJ131" i="1"/>
  <c r="BZ131" i="1"/>
  <c r="CJ130" i="1"/>
  <c r="BZ130" i="1"/>
  <c r="CJ129" i="1"/>
  <c r="BZ129" i="1"/>
  <c r="CJ128" i="1"/>
  <c r="BZ128" i="1"/>
  <c r="CJ127" i="1"/>
  <c r="BZ127" i="1"/>
  <c r="CJ125" i="1"/>
  <c r="BZ125" i="1"/>
  <c r="CJ123" i="1"/>
  <c r="BZ123" i="1"/>
  <c r="CJ122" i="1"/>
  <c r="BZ122" i="1"/>
  <c r="CJ121" i="1"/>
  <c r="BZ121" i="1"/>
  <c r="CJ113" i="1"/>
  <c r="BZ113" i="1"/>
  <c r="BZ111" i="1" s="1"/>
  <c r="BZ110" i="1"/>
  <c r="CJ109" i="1"/>
  <c r="BZ109" i="1"/>
  <c r="CJ108" i="1"/>
  <c r="BZ108" i="1"/>
  <c r="CJ107" i="1"/>
  <c r="BZ107" i="1"/>
  <c r="BZ105" i="1"/>
  <c r="CJ104" i="1"/>
  <c r="BZ104" i="1"/>
  <c r="CJ103" i="1"/>
  <c r="BZ103" i="1"/>
  <c r="CJ102" i="1"/>
  <c r="BZ102" i="1"/>
  <c r="BZ100" i="1"/>
  <c r="CJ99" i="1"/>
  <c r="BZ99" i="1"/>
  <c r="CJ98" i="1"/>
  <c r="BZ98" i="1"/>
  <c r="CJ97" i="1"/>
  <c r="BZ97" i="1"/>
  <c r="CJ95" i="1"/>
  <c r="BZ95" i="1"/>
  <c r="BZ93" i="1"/>
  <c r="BZ92" i="1"/>
  <c r="BZ91" i="1"/>
  <c r="CJ90" i="1"/>
  <c r="BZ90" i="1"/>
  <c r="CJ89" i="1"/>
  <c r="BZ89" i="1"/>
  <c r="BZ88" i="1"/>
  <c r="CJ87" i="1"/>
  <c r="BZ87" i="1"/>
  <c r="CJ85" i="1"/>
  <c r="BZ85" i="1"/>
  <c r="BZ84" i="1"/>
  <c r="BZ83" i="1"/>
  <c r="BZ82" i="1"/>
  <c r="BZ81" i="1"/>
  <c r="BZ80" i="1"/>
  <c r="BZ78" i="1"/>
  <c r="BZ76" i="1"/>
  <c r="BZ74" i="1"/>
  <c r="CJ73" i="1"/>
  <c r="BZ73" i="1"/>
  <c r="CJ72" i="1"/>
  <c r="BZ72" i="1"/>
  <c r="BZ71" i="1"/>
  <c r="CM173" i="1" l="1"/>
  <c r="BZ199" i="1"/>
  <c r="BZ197" i="1" s="1"/>
  <c r="CJ111" i="1"/>
  <c r="DH213" i="1"/>
  <c r="DI213" i="1"/>
  <c r="DI214" i="1" s="1"/>
</calcChain>
</file>

<file path=xl/comments1.xml><?xml version="1.0" encoding="utf-8"?>
<comments xmlns="http://schemas.openxmlformats.org/spreadsheetml/2006/main">
  <authors>
    <author>КонсультантПлюс примечание</author>
  </authors>
  <commentList>
    <comment ref="CK2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Данная форма приведена в ред. постановлений
Национального статистического комитета 
Республики Беларусь от 29.09.2016 N 142, 
от 11.09.2017 N 110,  от 26.09.2018 N 85
</t>
        </r>
      </text>
    </comment>
    <comment ref="BS71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001 таблицы 1 отражается количество печатных средств
массовой информации (далее - печатные СМИ), принятых по подписке
объектом почтовой связи от физических и юридических лиц.</t>
        </r>
      </text>
    </comment>
    <comment ref="BS72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002 таблицы 1 отражается количество экземпляров печатных СМИ,
полученных от юридических лиц, на которых возложены функции редакции
печатного СМИ, распространителей, иных операторов почтовой связи, а также
печатных СМИ других государств, пересылаемых единым посылом (укрупненным
единым посылом или россыпью) для доставки подписчикам. Данные об областных,
районных (городских) печатных СМИ, печатающихся в укрупненных типографиях,
отражаются в числе исходящих теми объектами почтовой связи, которые
осуществляют прием печатных СМИ от типографий и их дальнейшее экспедирование.
Данные о сдвоенных номерах печатных СМИ отражаются как два экземпляра.</t>
        </r>
      </text>
    </comment>
    <comment ref="BS73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004 таблицы 1 отражается количество экземпляров
входящих печатных СМИ, полученных объектом почтовой связи
для доставки подписчикам на обслуживаемой территории.</t>
        </r>
      </text>
    </comment>
    <comment ref="BS74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003 таблицы 1 отражается 
количество транзитных печатных СМИ, 
полученных объектом почтовой связи для 
дальнейшей отправки на другие объекты.</t>
        </r>
      </text>
    </comment>
    <comment ref="BS76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 По строке 010 таблицы 1 отражается количество исходящих внутренних и международных отправлений письменной корреспонденции (письма, почтовые карточки, бандероли, отправления гибридной почты, мелкие пакеты массой до двух килограммов, мешки «М», аэрограммы, секограммы). </t>
        </r>
      </text>
    </comment>
    <comment ref="BS91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строкам 022, 031, 041, 051 таблицы 1 отражается 
количество исходящих платных отправлений. В состав 
платных отправлений включаются почтовые отправления, 
оплаченные по действующим тарифам и договорам.</t>
        </r>
      </text>
    </comment>
    <comment ref="BS95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030 таблицы 1 отражается 
количество исходящих посылок с 
объявленной и без объявленной 
ценности.</t>
        </r>
      </text>
    </comment>
    <comment ref="BS99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033 таблицы 1 отражается количество 
входящих посылок (платных, служебных и бесплатных), 
в том числе международных посылок, поступивших на 
объекты почтовой связи для вручения адресатам на 
обслуживаемой территории, а также служебных посылок 
с потребительскими товарами, бланками документов с 
определенной степенью защиты, маркированной, 
немаркированной и филателистической продукцией.</t>
        </r>
      </text>
    </comment>
    <comment ref="BS100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034 таблицы 1 отражается количество 
транзитных посылок, полученных объектом 
почтовой связи для дальнейшей отправки на 
другие объекты.</t>
        </r>
      </text>
    </comment>
    <comment ref="BS102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строкам с 040 по 043 таблицы 1 отражается 
количество исходящих, входящих и транзитных 
внутренних отправлений ускоренной почты, 
пересылаемых в пределах республики.</t>
        </r>
      </text>
    </comment>
    <comment ref="BS107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строкам с 050 по 053 таблицы 1 отражается 
количество исходящих, входящих и транзитных 
международных отправлений ускоренной почты.</t>
        </r>
      </text>
    </comment>
    <comment ref="BS111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060 таблицы 1 отражается количество выплат пенсий, пособий
(в том числе пособий на погребение), компенсаций и других выплат,
выплаченных по ведомостям органов по труду, занятости и социальной
защите, переданным объектам почтовой связи на бумажных носителях
или с использованием автоматизированных систем обработки информации.</t>
        </r>
      </text>
    </comment>
    <comment ref="BS125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строкам с 064 по 069 таблицы 1 отражается количество 
внутренних и международных почтовых денежных переводов, 
принятых в национальной и свободно конвертируемой валюте, 
включая переводы по исполнению наложенных платежей, 
переводы с выручкой от организаций всех форм собственности 
и переводы с пенсионными выплатами и пособиями.</t>
        </r>
      </text>
    </comment>
    <comment ref="BS127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065 таблицы 1 отражается количество 
почтовых денежных переводов (внутренних и 
международных), пересылаемых в рамках системы 
передачи электронной финансовой информации.</t>
        </r>
      </text>
    </comment>
    <comment ref="BS129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067 таблицы 1 отражается количество 
исходящих платных почтовых денежных переводов, 
оплаченных по действующим тарифам и договорам.</t>
        </r>
      </text>
    </comment>
    <comment ref="BS133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строкам с 070 по 072 таблицы 1 отражается 
количество исходящих, входящих и транзитных 
курьерских отправлений - писем, бандеролей, 
почтовых карточек, посылок, пересылаемых 
курьерской связью.</t>
        </r>
      </text>
    </comment>
    <comment ref="BP144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100 таблицы 2 отражается сумма выплаченных пенсий,
пособий (в том числе пособий на погребение), компенсаций и других
выплат, выплаченных по ведомостям органов по труду, занятости и
социальной защите, переданным объектам почтовой связи на бумажных
носителях или с использованием автоматизированных систем обработки
информации.</t>
        </r>
      </text>
    </comment>
    <comment ref="BP151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110 таблицы 2 отражается сумма денежных средств:
- принятых от физических лиц по почтовым денежным переводам;
- отправленных органами по труду, занятости и социальной 
защите посредством почтовых денежных переводов для выплаты 
пенсий и пособий;
- отправленных юридическими лицами посредством почтовых 
денежных переводов для выплаты алиментов, удержанных по 
заявлению работника или исполнительному листу.</t>
        </r>
      </text>
    </comment>
    <comment ref="BP154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строкам с 120 по 122 таблицы 2 отражается 
сумма денежных средств, выплаченных по 
почтовым денежным переводам.</t>
        </r>
      </text>
    </comment>
    <comment ref="BS167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строкам с 200 по 204 отражается количество 
телеграмм и телеграфных сообщений, переданных 
по любым средствам электросвязи, а также 
пересылаемых почтой.</t>
        </r>
      </text>
    </comment>
    <comment ref="BS168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201 отражается количество исходящих 
платных телеграмм. В состав платных телеграмм 
включаются телеграммы, принятые за наличный 
расчет в счет внесенного аванса (включая 
телеграммы, принятые по сети АТ-Телекс) от 
пользователей по телефону, телеграфные 
уведомления о вручении различных видов 
почтовых и телеграфных отправлений (писем, 
посылок, телеграмм и другое).</t>
        </r>
      </text>
    </comment>
    <comment ref="BS173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строкам с 210 по 215 отражаются данные о состоявшихся 
междугородных и международных телефонных соединениях, 
осуществленных абонентами местных телефонных сетей по 
автоматической междугородной и международной телефонной 
связи, а также через универсальные таксофоны или 
предоставленные телефонистами.</t>
        </r>
      </text>
    </comment>
    <comment ref="BS185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215 отражается количество исходящих платных 
междугородных (международных) телефонных соединений. 
В состав платных междугородных (международных) 
телефонных соединений включаются междугородные 
(международные) телефонные соединения, предоставленные 
за наличный расчет, по разовым талонам, по электронным 
пластиковым карточкам, в счет внесенного аванса или в кредит.</t>
        </r>
      </text>
    </comment>
    <comment ref="BS196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строкам с 300 по 317 отражается продолжительность 
состоявшихся местных, междугородных и международных 
телефонных соединений, зафиксированных аппаратурой 
повременного учета стоимости телефонных разговоров.</t>
        </r>
      </text>
    </comment>
    <comment ref="BS207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строке 320 отражается продолжительность 
входящего телефонного трафика на сеть оператора 
электросвязи, имеющего право на пропуск трафика 
в соответствии с законодательством Республики 
Беларусь.</t>
        </r>
      </text>
    </comment>
    <comment ref="BS208" authorId="0" shapeId="0">
      <text>
        <r>
          <rPr>
            <b/>
            <sz val="8"/>
            <color indexed="81"/>
            <rFont val="Tahoma"/>
            <family val="2"/>
            <charset val="204"/>
          </rPr>
          <t>КонсультантПлюс примечание:</t>
        </r>
        <r>
          <rPr>
            <sz val="8"/>
            <color indexed="81"/>
            <rFont val="Tahoma"/>
            <family val="2"/>
            <charset val="204"/>
          </rPr>
          <t xml:space="preserve">
По строкам 330 и 331 отражается продолжительность 
транзитного телефонного трафика через коммутационные 
средства оператора электросвязи, имеющего право на 
пропуск межсетевого и (или) международного трафика в 
соответствии с законодательством Республики Беларусь.</t>
        </r>
      </text>
    </comment>
  </commentList>
</comments>
</file>

<file path=xl/sharedStrings.xml><?xml version="1.0" encoding="utf-8"?>
<sst xmlns="http://schemas.openxmlformats.org/spreadsheetml/2006/main" count="270" uniqueCount="186">
  <si>
    <t>ВСЕГО ПО МС РБ</t>
  </si>
  <si>
    <t>УТВЕРЖДЕНО</t>
  </si>
  <si>
    <t>Постановление Национального статистического комитета Республики Беларусь</t>
  </si>
  <si>
    <t>14.10.2015 № 143</t>
  </si>
  <si>
    <t>ГОСУДАРСТВЕННАЯ СТАТИСТИЧЕСКАЯ ОТЧЕТНОСТЬ</t>
  </si>
  <si>
    <t>КОНФИДЕНЦИАЛЬНОСТЬ ГАРАНТИРУЕТСЯ ПОЛУЧАТЕЛЕМ ИНФОРМАЦИИ</t>
  </si>
  <si>
    <t>Представление искаженных данных государственной статистической отчетности, несвоевременное представление или непредставление такой отчетности влекут применение мер административной или уголовной ответственности в порядке, установленном законодательством Республики Беларусь</t>
  </si>
  <si>
    <t>ОТЧЕТ</t>
  </si>
  <si>
    <t>об услугах связи</t>
  </si>
  <si>
    <t>за 20</t>
  </si>
  <si>
    <t>19</t>
  </si>
  <si>
    <t>год</t>
  </si>
  <si>
    <t>Представляют</t>
  </si>
  <si>
    <t>Срок представления</t>
  </si>
  <si>
    <t>Форма 1-услуги (Минсвязи)</t>
  </si>
  <si>
    <t>юридические лица, их обособленные подразделения, имеющие отдельный баланс,видами экономической деятельности которых являются почтовая и курьерская деятельность, деятельность в области телекоммуникаций</t>
  </si>
  <si>
    <t>10 марта</t>
  </si>
  <si>
    <t>Код формы
по ОКУД</t>
  </si>
  <si>
    <t>0630504</t>
  </si>
  <si>
    <t>Министерству связи и информатизации Республики Беларусь;</t>
  </si>
  <si>
    <t>Годовая</t>
  </si>
  <si>
    <t>Министерство связи и информатизации Республики Беларусь – официальную статистическую информацию</t>
  </si>
  <si>
    <t>1 апреля</t>
  </si>
  <si>
    <t>Национальному статистическому комитету Республики Беларусь</t>
  </si>
  <si>
    <t>Полное наименование юридического лица</t>
  </si>
  <si>
    <t>Министерство связи и информатизации Республики Беларусь</t>
  </si>
  <si>
    <t>Почтовый адрес (фактический)</t>
  </si>
  <si>
    <t>пр-т Независимости, 10, 220050, г. Минск</t>
  </si>
  <si>
    <t>Электронный адрес (www, e-mail)</t>
  </si>
  <si>
    <t>mpt@mpt.gov.by</t>
  </si>
  <si>
    <t>Регистрационный номер респондента
в статистическом регистре (ОКПО)</t>
  </si>
  <si>
    <t>Учетный номер плательщика (УНП)</t>
  </si>
  <si>
    <t>00011831</t>
  </si>
  <si>
    <t>100049877</t>
  </si>
  <si>
    <t>РАЗДЕЛ I</t>
  </si>
  <si>
    <t>УСЛУГИ ПОЧТОВОЙ СВЯЗИ И ДЕНЕЖНЫЕ ПЕРЕВОДЫ</t>
  </si>
  <si>
    <t>Таблица 1</t>
  </si>
  <si>
    <t>Сведения об услугах почтовой связи и денежных переводах</t>
  </si>
  <si>
    <t>тысяч штук</t>
  </si>
  <si>
    <t>Наименование показателя</t>
  </si>
  <si>
    <t>Код строки</t>
  </si>
  <si>
    <t>Количество</t>
  </si>
  <si>
    <t>всего</t>
  </si>
  <si>
    <t>из него отправлено (получено) физическими лицами</t>
  </si>
  <si>
    <t>А</t>
  </si>
  <si>
    <t>Б</t>
  </si>
  <si>
    <t>Печатные средства массовой информации (газеты, журналы):</t>
  </si>
  <si>
    <t>принятые по подписке</t>
  </si>
  <si>
    <t>001</t>
  </si>
  <si>
    <t>х</t>
  </si>
  <si>
    <t>принятые для доставки:
исходящие</t>
  </si>
  <si>
    <t>002</t>
  </si>
  <si>
    <t>входящие</t>
  </si>
  <si>
    <t>004</t>
  </si>
  <si>
    <t>транзитные</t>
  </si>
  <si>
    <t>003</t>
  </si>
  <si>
    <t xml:space="preserve">Отправления письменной корреспонденции: </t>
  </si>
  <si>
    <t>исходящие – всего</t>
  </si>
  <si>
    <t>010</t>
  </si>
  <si>
    <t>из них:</t>
  </si>
  <si>
    <t xml:space="preserve">простые </t>
  </si>
  <si>
    <t>011</t>
  </si>
  <si>
    <t xml:space="preserve">письма весом до 20 грамм, почтовые карточки </t>
  </si>
  <si>
    <t>012</t>
  </si>
  <si>
    <t>письма весом свыше 20 грамм</t>
  </si>
  <si>
    <t>013</t>
  </si>
  <si>
    <t>бандероли</t>
  </si>
  <si>
    <t>014</t>
  </si>
  <si>
    <t xml:space="preserve">международные </t>
  </si>
  <si>
    <t>015</t>
  </si>
  <si>
    <t>отправления гибридной почты</t>
  </si>
  <si>
    <t>016</t>
  </si>
  <si>
    <t xml:space="preserve">заказные </t>
  </si>
  <si>
    <t>017</t>
  </si>
  <si>
    <t>из нее:</t>
  </si>
  <si>
    <t>018</t>
  </si>
  <si>
    <t>019</t>
  </si>
  <si>
    <t>с объявленной ценностью</t>
  </si>
  <si>
    <t>020</t>
  </si>
  <si>
    <t>из них международные</t>
  </si>
  <si>
    <t>021</t>
  </si>
  <si>
    <t>Из строки 010 – платные</t>
  </si>
  <si>
    <t>022</t>
  </si>
  <si>
    <t xml:space="preserve">входящие </t>
  </si>
  <si>
    <t>023</t>
  </si>
  <si>
    <t>024</t>
  </si>
  <si>
    <t>Посылки:</t>
  </si>
  <si>
    <t>исходящие – всего</t>
  </si>
  <si>
    <t>030</t>
  </si>
  <si>
    <t>платные</t>
  </si>
  <si>
    <t>031</t>
  </si>
  <si>
    <t>международные</t>
  </si>
  <si>
    <t>032</t>
  </si>
  <si>
    <t>033</t>
  </si>
  <si>
    <t>034</t>
  </si>
  <si>
    <t>Внутренние отправления ускоренной почты:</t>
  </si>
  <si>
    <t>исходящие</t>
  </si>
  <si>
    <t>040</t>
  </si>
  <si>
    <t>из них платные</t>
  </si>
  <si>
    <t>041</t>
  </si>
  <si>
    <t>042</t>
  </si>
  <si>
    <t>043</t>
  </si>
  <si>
    <t>Международные отправления ускоренной почты:</t>
  </si>
  <si>
    <t>050</t>
  </si>
  <si>
    <t>051</t>
  </si>
  <si>
    <t>052</t>
  </si>
  <si>
    <t>053</t>
  </si>
  <si>
    <t>Выплата пенсий и пособий, компенсаций и других выплат  – всего (сумма строк с 061 по 063, 073)</t>
  </si>
  <si>
    <t>060</t>
  </si>
  <si>
    <t>в том числе:</t>
  </si>
  <si>
    <t>в городе Минске</t>
  </si>
  <si>
    <t>061</t>
  </si>
  <si>
    <t>Окончание. табл</t>
  </si>
  <si>
    <t>в областных центрах</t>
  </si>
  <si>
    <t>062</t>
  </si>
  <si>
    <t>в городах областного подчинения и районных центрах</t>
  </si>
  <si>
    <t>063</t>
  </si>
  <si>
    <t>в остальных населенных пунктах</t>
  </si>
  <si>
    <t>073</t>
  </si>
  <si>
    <t>Почтовые денежные переводы:</t>
  </si>
  <si>
    <t>064</t>
  </si>
  <si>
    <t>электронные</t>
  </si>
  <si>
    <t>065</t>
  </si>
  <si>
    <t>066</t>
  </si>
  <si>
    <t>067</t>
  </si>
  <si>
    <t>входящие – всего</t>
  </si>
  <si>
    <t>068</t>
  </si>
  <si>
    <t>069</t>
  </si>
  <si>
    <t>Курьерские отправления:</t>
  </si>
  <si>
    <t>070</t>
  </si>
  <si>
    <t>071</t>
  </si>
  <si>
    <t>072</t>
  </si>
  <si>
    <t>Таблица 2</t>
  </si>
  <si>
    <t>Сведения о суммах принятых и оплаченных почтовых денежных переводов, выплаченных пенсий, пособий, компенсаций и других выплат</t>
  </si>
  <si>
    <t>тысяч рублей</t>
  </si>
  <si>
    <t>Сумма</t>
  </si>
  <si>
    <t>Сумма выплаченных пенсий, пособий, компенсаций и других выплат</t>
  </si>
  <si>
    <t>в городе Минске……………………………………………………………………</t>
  </si>
  <si>
    <t>в областных центрах……………………………………………………………….</t>
  </si>
  <si>
    <t>в городах областного подчинения и районных центрах…………………………</t>
  </si>
  <si>
    <t>в остальных населенных пунктах………………………………………………….</t>
  </si>
  <si>
    <t>Сумма принятых и оплаченных почтовых денежных переводов:</t>
  </si>
  <si>
    <t>принято денег по почтовым денежным переводам – всего</t>
  </si>
  <si>
    <t>из них от физических лиц</t>
  </si>
  <si>
    <t>из них по международным почтовым денежным переводам</t>
  </si>
  <si>
    <t>выплачено денег по почтовым денежным переводам – всего</t>
  </si>
  <si>
    <t>из них физическим лицам</t>
  </si>
  <si>
    <t>РАЗДЕЛ II</t>
  </si>
  <si>
    <t>УСЛУГИ ЭЛЕКТРОСВЯЗИ</t>
  </si>
  <si>
    <t>Таблица 3</t>
  </si>
  <si>
    <t>из него отправлено физическими лицами</t>
  </si>
  <si>
    <t>Телеграммы исходящие – всего</t>
  </si>
  <si>
    <t>международные – всего (сумма строк 203 и 204)</t>
  </si>
  <si>
    <t>в страны Содружества Независимых Государств</t>
  </si>
  <si>
    <t>в другие страны</t>
  </si>
  <si>
    <t>Междугородные и международные телефонные соединения, исходящие – всего (сумма строк 211 и 212)</t>
  </si>
  <si>
    <t xml:space="preserve">междугородные </t>
  </si>
  <si>
    <t xml:space="preserve">из них абонентов сети стационарной электросвязи с абонентами других сетей электросвязи </t>
  </si>
  <si>
    <t>Из строки 210 – платные</t>
  </si>
  <si>
    <t>РАЗДЕЛ III</t>
  </si>
  <si>
    <t>ТРАФИК</t>
  </si>
  <si>
    <t>Таблица 4</t>
  </si>
  <si>
    <t>тысяч минут</t>
  </si>
  <si>
    <t>из него предоставлено физическим лицам</t>
  </si>
  <si>
    <t xml:space="preserve">Местный исходящий телефонный трафик на городских и сельских телефонных сетях </t>
  </si>
  <si>
    <t>Междугородный и международный исходящий телефонный трафик – всего (сумма строк 311 и 314)</t>
  </si>
  <si>
    <t>международный – всего (сумма строк 312 и 313)</t>
  </si>
  <si>
    <t>междугородный  – всего</t>
  </si>
  <si>
    <t>из него:</t>
  </si>
  <si>
    <t xml:space="preserve">из него абонентов сети стационарной электросвязи с абонентами других сетей электросвязи </t>
  </si>
  <si>
    <t>Из строки 310 – платный</t>
  </si>
  <si>
    <t>Входящий трафик на сеть оператора электросвязи</t>
  </si>
  <si>
    <t>Транзитный трафик через сеть оператора электросвязи</t>
  </si>
  <si>
    <t>из него на международные сети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</si>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</sst>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19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i/>
      <sz val="10"/>
      <name val="Times New Roman CYR"/>
      <charset val="204"/>
    </font>
    <font>
      <u/>
      <sz val="10"/>
      <color indexed="12"/>
      <name val="Arial Cyr"/>
      <charset val="204"/>
    </font>
    <font>
      <b/>
      <sz val="9"/>
      <name val="Times New Roman CYR"/>
      <family val="1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b/>
      <sz val="9"/>
      <name val="Times New Roman CYR"/>
      <charset val="204"/>
    </font>
    <font>
      <b/>
      <sz val="10"/>
      <name val="Arial"/>
      <family val="2"/>
      <charset val="204"/>
    </font>
    <font>
      <sz val="9"/>
      <name val="Times New Roman CYR"/>
      <family val="1"/>
      <charset val="204"/>
    </font>
    <font>
      <i/>
      <sz val="8"/>
      <name val="Times New Roman CYR"/>
      <family val="1"/>
      <charset val="204"/>
    </font>
    <font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4" fillId="0" borderId="0">
      <alignment horizontal="right" vertical="top" wrapText="1"/>
    </xf>
    <xf numFmtId="0" fontId="5" fillId="0" borderId="0">
      <alignment horizontal="center" wrapText="1"/>
    </xf>
    <xf numFmtId="0" fontId="6" fillId="0" borderId="7">
      <alignment horizont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9">
      <alignment horizontal="center" vertical="center" wrapText="1"/>
    </xf>
    <xf numFmtId="0" fontId="6" fillId="0" borderId="9">
      <alignment horizontal="left" wrapText="1"/>
    </xf>
    <xf numFmtId="0" fontId="14" fillId="0" borderId="0">
      <alignment horizontal="left"/>
    </xf>
    <xf numFmtId="49" fontId="15" fillId="0" borderId="0">
      <alignment horizontal="center" vertical="top"/>
    </xf>
  </cellStyleXfs>
  <cellXfs count="214">
    <xf numFmtId="0" fontId="0" fillId="0" borderId="0" xfId="0"/>
    <xf numFmtId="0" fontId="1" fillId="2" borderId="0" xfId="1" applyFill="1"/>
    <xf numFmtId="0" fontId="2" fillId="3" borderId="0" xfId="1" applyFont="1" applyFill="1"/>
    <xf numFmtId="0" fontId="3" fillId="3" borderId="0" xfId="1" applyFont="1" applyFill="1"/>
    <xf numFmtId="0" fontId="1" fillId="3" borderId="0" xfId="1" applyFill="1"/>
    <xf numFmtId="0" fontId="1" fillId="3" borderId="1" xfId="1" applyFill="1" applyBorder="1"/>
    <xf numFmtId="0" fontId="1" fillId="3" borderId="2" xfId="1" applyFill="1" applyBorder="1"/>
    <xf numFmtId="0" fontId="1" fillId="3" borderId="3" xfId="1" applyFill="1" applyBorder="1"/>
    <xf numFmtId="0" fontId="1" fillId="3" borderId="6" xfId="1" applyFill="1" applyBorder="1"/>
    <xf numFmtId="0" fontId="1" fillId="3" borderId="7" xfId="1" applyFill="1" applyBorder="1"/>
    <xf numFmtId="0" fontId="1" fillId="3" borderId="8" xfId="1" applyFill="1" applyBorder="1"/>
    <xf numFmtId="0" fontId="1" fillId="3" borderId="1" xfId="1" applyFill="1" applyBorder="1" applyAlignment="1">
      <alignment horizontal="center" vertical="center"/>
    </xf>
    <xf numFmtId="0" fontId="1" fillId="3" borderId="2" xfId="1" applyFill="1" applyBorder="1" applyAlignment="1">
      <alignment horizontal="center" vertical="center"/>
    </xf>
    <xf numFmtId="0" fontId="1" fillId="3" borderId="3" xfId="1" applyFill="1" applyBorder="1" applyAlignment="1">
      <alignment horizontal="center" vertical="center"/>
    </xf>
    <xf numFmtId="0" fontId="1" fillId="3" borderId="6" xfId="1" applyFill="1" applyBorder="1" applyAlignment="1">
      <alignment horizontal="center" vertical="center"/>
    </xf>
    <xf numFmtId="0" fontId="1" fillId="3" borderId="7" xfId="1" applyFill="1" applyBorder="1" applyAlignment="1">
      <alignment horizontal="center" vertical="center"/>
    </xf>
    <xf numFmtId="0" fontId="1" fillId="3" borderId="8" xfId="1" applyFill="1" applyBorder="1" applyAlignment="1">
      <alignment horizontal="center" vertical="center"/>
    </xf>
    <xf numFmtId="0" fontId="1" fillId="3" borderId="4" xfId="1" applyFill="1" applyBorder="1"/>
    <xf numFmtId="0" fontId="1" fillId="3" borderId="0" xfId="1" applyFill="1" applyBorder="1"/>
    <xf numFmtId="0" fontId="1" fillId="3" borderId="5" xfId="1" applyFill="1" applyBorder="1"/>
    <xf numFmtId="0" fontId="1" fillId="3" borderId="0" xfId="1" applyFill="1" applyAlignment="1">
      <alignment horizontal="center" vertical="center"/>
    </xf>
    <xf numFmtId="0" fontId="1" fillId="3" borderId="0" xfId="1" applyFont="1" applyFill="1" applyBorder="1" applyAlignment="1">
      <alignment horizontal="center" vertical="center"/>
    </xf>
    <xf numFmtId="0" fontId="1" fillId="3" borderId="0" xfId="1" applyFill="1" applyBorder="1" applyAlignment="1">
      <alignment horizontal="center" vertical="center"/>
    </xf>
    <xf numFmtId="0" fontId="1" fillId="3" borderId="0" xfId="1" applyFill="1" applyAlignment="1">
      <alignment horizontal="right"/>
    </xf>
    <xf numFmtId="0" fontId="5" fillId="3" borderId="0" xfId="3" applyFill="1">
      <alignment horizontal="center" wrapText="1"/>
    </xf>
    <xf numFmtId="0" fontId="1" fillId="0" borderId="0" xfId="1" applyFont="1" applyAlignment="1">
      <alignment horizontal="right"/>
    </xf>
    <xf numFmtId="0" fontId="6" fillId="3" borderId="0" xfId="7" applyFont="1" applyFill="1" applyBorder="1" applyAlignment="1">
      <alignment horizontal="left" indent="1"/>
    </xf>
    <xf numFmtId="0" fontId="0" fillId="3" borderId="0" xfId="0" applyFill="1" applyBorder="1" applyAlignment="1">
      <alignment horizontal="left" indent="1"/>
    </xf>
    <xf numFmtId="49" fontId="6" fillId="3" borderId="0" xfId="7" applyNumberFormat="1" applyFont="1" applyFill="1" applyBorder="1" applyAlignment="1">
      <alignment horizontal="center" wrapText="1"/>
    </xf>
    <xf numFmtId="49" fontId="6" fillId="3" borderId="0" xfId="7" applyNumberFormat="1" applyFill="1" applyBorder="1" applyAlignment="1">
      <alignment horizontal="center" wrapText="1"/>
    </xf>
    <xf numFmtId="0" fontId="6" fillId="3" borderId="0" xfId="7" applyFill="1" applyBorder="1" applyAlignment="1">
      <alignment horizontal="center" wrapText="1"/>
    </xf>
    <xf numFmtId="0" fontId="1" fillId="3" borderId="0" xfId="1" applyFont="1" applyFill="1" applyAlignment="1">
      <alignment horizontal="right"/>
    </xf>
    <xf numFmtId="0" fontId="1" fillId="2" borderId="0" xfId="1" applyFill="1" applyBorder="1"/>
    <xf numFmtId="0" fontId="6" fillId="3" borderId="0" xfId="7" applyFill="1" applyBorder="1" applyAlignment="1">
      <alignment horizontal="left" wrapText="1" indent="1"/>
    </xf>
    <xf numFmtId="14" fontId="16" fillId="2" borderId="0" xfId="0" applyNumberFormat="1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6" fillId="2" borderId="0" xfId="0" applyNumberFormat="1" applyFont="1" applyFill="1" applyBorder="1" applyAlignment="1">
      <alignment horizontal="center"/>
    </xf>
    <xf numFmtId="49" fontId="7" fillId="3" borderId="7" xfId="4" applyNumberFormat="1" applyFont="1" applyFill="1" applyAlignment="1" applyProtection="1">
      <alignment horizontal="center" shrinkToFit="1"/>
      <protection locked="0"/>
    </xf>
    <xf numFmtId="0" fontId="6" fillId="3" borderId="6" xfId="7" applyFill="1" applyBorder="1" applyAlignment="1">
      <alignment horizontal="left" wrapText="1" indent="1"/>
    </xf>
    <xf numFmtId="0" fontId="0" fillId="3" borderId="7" xfId="0" applyFill="1" applyBorder="1" applyAlignment="1">
      <alignment horizontal="left" wrapText="1" indent="1"/>
    </xf>
    <xf numFmtId="0" fontId="0" fillId="3" borderId="8" xfId="0" applyFill="1" applyBorder="1" applyAlignment="1">
      <alignment horizontal="left" wrapText="1" indent="1"/>
    </xf>
    <xf numFmtId="49" fontId="6" fillId="3" borderId="15" xfId="7" applyNumberFormat="1" applyFill="1" applyBorder="1" applyAlignment="1">
      <alignment horizontal="center" wrapText="1"/>
    </xf>
    <xf numFmtId="164" fontId="6" fillId="3" borderId="9" xfId="7" applyNumberFormat="1" applyFill="1" applyAlignment="1" applyProtection="1">
      <alignment horizontal="center" shrinkToFit="1"/>
      <protection locked="0"/>
    </xf>
    <xf numFmtId="0" fontId="6" fillId="3" borderId="9" xfId="7" applyFill="1" applyAlignment="1">
      <alignment horizontal="center" wrapText="1"/>
    </xf>
    <xf numFmtId="49" fontId="6" fillId="3" borderId="7" xfId="4" applyNumberFormat="1" applyFill="1" applyAlignment="1" applyProtection="1">
      <alignment horizontal="center" shrinkToFit="1"/>
      <protection locked="0"/>
    </xf>
    <xf numFmtId="0" fontId="6" fillId="3" borderId="4" xfId="7" applyFill="1" applyBorder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0" fillId="3" borderId="5" xfId="0" applyFill="1" applyBorder="1" applyAlignment="1">
      <alignment horizontal="left" wrapText="1"/>
    </xf>
    <xf numFmtId="49" fontId="6" fillId="3" borderId="11" xfId="7" applyNumberFormat="1" applyFill="1" applyBorder="1" applyAlignment="1">
      <alignment horizontal="center" wrapText="1"/>
    </xf>
    <xf numFmtId="0" fontId="6" fillId="3" borderId="12" xfId="7" applyFill="1" applyBorder="1" applyAlignment="1">
      <alignment horizontal="center" wrapText="1"/>
    </xf>
    <xf numFmtId="0" fontId="6" fillId="3" borderId="13" xfId="7" applyFill="1" applyBorder="1" applyAlignment="1">
      <alignment horizontal="center" wrapText="1"/>
    </xf>
    <xf numFmtId="0" fontId="6" fillId="3" borderId="14" xfId="7" applyFill="1" applyBorder="1" applyAlignment="1">
      <alignment horizontal="center" wrapText="1"/>
    </xf>
    <xf numFmtId="0" fontId="6" fillId="3" borderId="4" xfId="7" applyFill="1" applyBorder="1" applyAlignment="1">
      <alignment horizontal="left" wrapText="1" indent="2"/>
    </xf>
    <xf numFmtId="0" fontId="0" fillId="3" borderId="0" xfId="0" applyFill="1" applyBorder="1" applyAlignment="1">
      <alignment horizontal="left" wrapText="1" indent="2"/>
    </xf>
    <xf numFmtId="0" fontId="0" fillId="3" borderId="5" xfId="0" applyFill="1" applyBorder="1" applyAlignment="1">
      <alignment horizontal="left" wrapText="1" indent="2"/>
    </xf>
    <xf numFmtId="0" fontId="6" fillId="3" borderId="6" xfId="7" applyFill="1" applyBorder="1" applyAlignment="1">
      <alignment horizontal="left" wrapText="1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6" fillId="3" borderId="4" xfId="7" applyFill="1" applyBorder="1" applyAlignment="1">
      <alignment horizontal="left" wrapText="1" indent="1"/>
    </xf>
    <xf numFmtId="0" fontId="0" fillId="3" borderId="0" xfId="0" applyFill="1" applyBorder="1" applyAlignment="1">
      <alignment horizontal="left" wrapText="1" indent="1"/>
    </xf>
    <xf numFmtId="0" fontId="0" fillId="3" borderId="5" xfId="0" applyFill="1" applyBorder="1" applyAlignment="1">
      <alignment horizontal="left" wrapText="1" indent="1"/>
    </xf>
    <xf numFmtId="0" fontId="6" fillId="3" borderId="10" xfId="7" applyFill="1" applyBorder="1" applyAlignment="1">
      <alignment horizontal="center" wrapText="1"/>
    </xf>
    <xf numFmtId="164" fontId="6" fillId="4" borderId="9" xfId="7" applyNumberFormat="1" applyFill="1" applyBorder="1" applyAlignment="1" applyProtection="1">
      <alignment horizontal="center" shrinkToFit="1"/>
    </xf>
    <xf numFmtId="0" fontId="12" fillId="3" borderId="9" xfId="6" applyFont="1" applyFill="1">
      <alignment horizontal="center" vertical="center" wrapText="1"/>
    </xf>
    <xf numFmtId="0" fontId="6" fillId="3" borderId="1" xfId="7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49" fontId="6" fillId="3" borderId="10" xfId="7" applyNumberFormat="1" applyFill="1" applyBorder="1" applyAlignment="1">
      <alignment horizontal="center" wrapText="1"/>
    </xf>
    <xf numFmtId="0" fontId="5" fillId="3" borderId="0" xfId="3" applyFill="1">
      <alignment horizontal="center" wrapText="1"/>
    </xf>
    <xf numFmtId="0" fontId="12" fillId="3" borderId="1" xfId="6" applyFont="1" applyFill="1" applyBorder="1">
      <alignment horizontal="center" vertical="center" wrapText="1"/>
    </xf>
    <xf numFmtId="0" fontId="12" fillId="3" borderId="2" xfId="6" applyFont="1" applyFill="1" applyBorder="1">
      <alignment horizontal="center" vertical="center" wrapText="1"/>
    </xf>
    <xf numFmtId="0" fontId="12" fillId="3" borderId="3" xfId="6" applyFont="1" applyFill="1" applyBorder="1">
      <alignment horizontal="center" vertical="center" wrapText="1"/>
    </xf>
    <xf numFmtId="0" fontId="12" fillId="3" borderId="6" xfId="6" applyFont="1" applyFill="1" applyBorder="1">
      <alignment horizontal="center" vertical="center" wrapText="1"/>
    </xf>
    <xf numFmtId="0" fontId="12" fillId="3" borderId="7" xfId="6" applyFont="1" applyFill="1" applyBorder="1">
      <alignment horizontal="center" vertical="center" wrapText="1"/>
    </xf>
    <xf numFmtId="0" fontId="12" fillId="3" borderId="8" xfId="6" applyFont="1" applyFill="1" applyBorder="1">
      <alignment horizontal="center" vertical="center" wrapText="1"/>
    </xf>
    <xf numFmtId="0" fontId="12" fillId="3" borderId="12" xfId="6" applyFont="1" applyFill="1" applyBorder="1">
      <alignment horizontal="center" vertical="center" wrapText="1"/>
    </xf>
    <xf numFmtId="0" fontId="12" fillId="3" borderId="13" xfId="6" applyFont="1" applyFill="1" applyBorder="1">
      <alignment horizontal="center" vertical="center" wrapText="1"/>
    </xf>
    <xf numFmtId="0" fontId="12" fillId="3" borderId="14" xfId="6" applyFont="1" applyFill="1" applyBorder="1">
      <alignment horizontal="center" vertical="center" wrapText="1"/>
    </xf>
    <xf numFmtId="0" fontId="12" fillId="3" borderId="12" xfId="6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6" fillId="3" borderId="4" xfId="7" applyFill="1" applyBorder="1" applyAlignment="1">
      <alignment horizontal="left" vertical="top" wrapText="1" indent="2"/>
    </xf>
    <xf numFmtId="0" fontId="0" fillId="3" borderId="0" xfId="0" applyFill="1" applyAlignment="1">
      <alignment horizontal="left" vertical="top" wrapText="1" indent="2"/>
    </xf>
    <xf numFmtId="0" fontId="0" fillId="3" borderId="5" xfId="0" applyFill="1" applyBorder="1" applyAlignment="1">
      <alignment horizontal="left" vertical="top" wrapText="1" indent="2"/>
    </xf>
    <xf numFmtId="0" fontId="6" fillId="3" borderId="15" xfId="7" applyFill="1" applyBorder="1">
      <alignment horizontal="left" wrapText="1"/>
    </xf>
    <xf numFmtId="0" fontId="6" fillId="3" borderId="11" xfId="7" applyFill="1" applyBorder="1" applyAlignment="1">
      <alignment horizontal="left" wrapText="1" indent="1"/>
    </xf>
    <xf numFmtId="0" fontId="6" fillId="3" borderId="11" xfId="7" applyFill="1" applyBorder="1" applyAlignment="1">
      <alignment horizontal="left" wrapText="1" indent="2"/>
    </xf>
    <xf numFmtId="4" fontId="6" fillId="3" borderId="10" xfId="7" applyNumberFormat="1" applyFill="1" applyBorder="1" applyAlignment="1">
      <alignment horizontal="center" wrapText="1"/>
    </xf>
    <xf numFmtId="0" fontId="6" fillId="3" borderId="15" xfId="7" applyFill="1" applyBorder="1" applyAlignment="1">
      <alignment horizontal="left" wrapText="1" indent="1"/>
    </xf>
    <xf numFmtId="0" fontId="0" fillId="3" borderId="0" xfId="0" applyFill="1" applyAlignment="1">
      <alignment horizontal="left" wrapText="1"/>
    </xf>
    <xf numFmtId="0" fontId="0" fillId="3" borderId="0" xfId="0" applyFill="1" applyAlignment="1">
      <alignment horizontal="left" wrapText="1" indent="2"/>
    </xf>
    <xf numFmtId="0" fontId="0" fillId="3" borderId="0" xfId="0" applyFill="1" applyAlignment="1">
      <alignment horizontal="left" wrapText="1" indent="1"/>
    </xf>
    <xf numFmtId="0" fontId="6" fillId="3" borderId="1" xfId="7" applyFill="1" applyBorder="1" applyAlignment="1">
      <alignment horizontal="left" wrapText="1"/>
    </xf>
    <xf numFmtId="0" fontId="0" fillId="3" borderId="2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6" fillId="3" borderId="6" xfId="7" applyFill="1" applyBorder="1" applyAlignment="1">
      <alignment horizontal="left" wrapText="1" indent="3"/>
    </xf>
    <xf numFmtId="0" fontId="0" fillId="3" borderId="7" xfId="0" applyFill="1" applyBorder="1" applyAlignment="1">
      <alignment horizontal="left" wrapText="1" indent="3"/>
    </xf>
    <xf numFmtId="0" fontId="0" fillId="3" borderId="8" xfId="0" applyFill="1" applyBorder="1" applyAlignment="1">
      <alignment horizontal="left" wrapText="1" indent="3"/>
    </xf>
    <xf numFmtId="0" fontId="6" fillId="3" borderId="4" xfId="7" applyFill="1" applyBorder="1" applyAlignment="1">
      <alignment horizontal="left" wrapText="1" indent="3"/>
    </xf>
    <xf numFmtId="0" fontId="0" fillId="3" borderId="0" xfId="0" applyFill="1" applyAlignment="1">
      <alignment horizontal="left" wrapText="1" indent="3"/>
    </xf>
    <xf numFmtId="0" fontId="0" fillId="3" borderId="5" xfId="0" applyFill="1" applyBorder="1" applyAlignment="1">
      <alignment horizontal="left" wrapText="1" indent="3"/>
    </xf>
    <xf numFmtId="0" fontId="6" fillId="3" borderId="4" xfId="7" applyFont="1" applyFill="1" applyBorder="1" applyAlignment="1">
      <alignment horizontal="left" wrapText="1" indent="1"/>
    </xf>
    <xf numFmtId="164" fontId="6" fillId="3" borderId="12" xfId="7" applyNumberFormat="1" applyFill="1" applyBorder="1" applyAlignment="1" applyProtection="1">
      <alignment horizontal="center" shrinkToFit="1"/>
      <protection locked="0"/>
    </xf>
    <xf numFmtId="164" fontId="6" fillId="3" borderId="13" xfId="7" applyNumberFormat="1" applyFill="1" applyBorder="1" applyAlignment="1" applyProtection="1">
      <alignment horizontal="center" shrinkToFit="1"/>
      <protection locked="0"/>
    </xf>
    <xf numFmtId="164" fontId="6" fillId="3" borderId="14" xfId="7" applyNumberFormat="1" applyFill="1" applyBorder="1" applyAlignment="1" applyProtection="1">
      <alignment horizontal="center" shrinkToFit="1"/>
      <protection locked="0"/>
    </xf>
    <xf numFmtId="0" fontId="1" fillId="3" borderId="4" xfId="0" applyFont="1" applyFill="1" applyBorder="1" applyAlignment="1">
      <alignment horizontal="left" vertical="center" wrapText="1" indent="1"/>
    </xf>
    <xf numFmtId="0" fontId="1" fillId="3" borderId="0" xfId="0" applyFont="1" applyFill="1" applyBorder="1" applyAlignment="1">
      <alignment horizontal="left" vertical="center" wrapText="1" indent="1"/>
    </xf>
    <xf numFmtId="0" fontId="1" fillId="3" borderId="5" xfId="0" applyFont="1" applyFill="1" applyBorder="1" applyAlignment="1">
      <alignment horizontal="left" vertical="center" wrapText="1" inden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5" fillId="3" borderId="0" xfId="3" applyFill="1" applyAlignment="1">
      <alignment horizontal="center" wrapText="1"/>
    </xf>
    <xf numFmtId="0" fontId="6" fillId="3" borderId="4" xfId="7" applyFont="1" applyFill="1" applyBorder="1" applyAlignment="1">
      <alignment horizontal="left" indent="1"/>
    </xf>
    <xf numFmtId="0" fontId="0" fillId="3" borderId="0" xfId="0" applyFill="1" applyBorder="1" applyAlignment="1">
      <alignment horizontal="left" indent="1"/>
    </xf>
    <xf numFmtId="49" fontId="6" fillId="3" borderId="4" xfId="7" applyNumberFormat="1" applyFont="1" applyFill="1" applyBorder="1" applyAlignment="1">
      <alignment horizontal="center" wrapText="1"/>
    </xf>
    <xf numFmtId="49" fontId="6" fillId="3" borderId="0" xfId="7" applyNumberFormat="1" applyFill="1" applyBorder="1" applyAlignment="1">
      <alignment horizontal="center" wrapText="1"/>
    </xf>
    <xf numFmtId="49" fontId="6" fillId="3" borderId="5" xfId="7" applyNumberFormat="1" applyFill="1" applyBorder="1" applyAlignment="1">
      <alignment horizontal="center" wrapText="1"/>
    </xf>
    <xf numFmtId="164" fontId="6" fillId="3" borderId="8" xfId="7" applyNumberFormat="1" applyFill="1" applyBorder="1" applyAlignment="1" applyProtection="1">
      <alignment horizontal="center" shrinkToFit="1"/>
      <protection locked="0"/>
    </xf>
    <xf numFmtId="164" fontId="6" fillId="3" borderId="15" xfId="7" applyNumberFormat="1" applyFill="1" applyBorder="1" applyAlignment="1" applyProtection="1">
      <alignment horizontal="center" shrinkToFit="1"/>
      <protection locked="0"/>
    </xf>
    <xf numFmtId="164" fontId="6" fillId="3" borderId="9" xfId="7" applyNumberFormat="1" applyFill="1" applyBorder="1" applyAlignment="1" applyProtection="1">
      <alignment horizontal="center" shrinkToFit="1"/>
      <protection locked="0"/>
    </xf>
    <xf numFmtId="0" fontId="6" fillId="3" borderId="6" xfId="7" applyFont="1" applyFill="1" applyBorder="1" applyAlignment="1">
      <alignment horizontal="left" indent="1"/>
    </xf>
    <xf numFmtId="0" fontId="0" fillId="3" borderId="7" xfId="0" applyFill="1" applyBorder="1" applyAlignment="1">
      <alignment horizontal="left" indent="1"/>
    </xf>
    <xf numFmtId="49" fontId="6" fillId="3" borderId="6" xfId="7" applyNumberFormat="1" applyFont="1" applyFill="1" applyBorder="1" applyAlignment="1">
      <alignment horizontal="center" wrapText="1"/>
    </xf>
    <xf numFmtId="49" fontId="6" fillId="3" borderId="7" xfId="7" applyNumberFormat="1" applyFill="1" applyBorder="1" applyAlignment="1">
      <alignment horizontal="center" wrapText="1"/>
    </xf>
    <xf numFmtId="49" fontId="6" fillId="3" borderId="8" xfId="7" applyNumberFormat="1" applyFill="1" applyBorder="1" applyAlignment="1">
      <alignment horizontal="center" wrapText="1"/>
    </xf>
    <xf numFmtId="0" fontId="6" fillId="3" borderId="4" xfId="7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49" fontId="6" fillId="3" borderId="11" xfId="7" applyNumberFormat="1" applyFont="1" applyFill="1" applyBorder="1" applyAlignment="1">
      <alignment horizontal="center" wrapText="1"/>
    </xf>
    <xf numFmtId="0" fontId="6" fillId="3" borderId="4" xfId="7" applyFill="1" applyBorder="1" applyAlignment="1">
      <alignment horizontal="left" indent="1"/>
    </xf>
    <xf numFmtId="0" fontId="6" fillId="3" borderId="4" xfId="7" applyFill="1" applyBorder="1" applyAlignment="1">
      <alignment horizontal="left" indent="2"/>
    </xf>
    <xf numFmtId="0" fontId="0" fillId="3" borderId="0" xfId="0" applyFill="1" applyBorder="1" applyAlignment="1">
      <alignment horizontal="left" indent="2"/>
    </xf>
    <xf numFmtId="49" fontId="6" fillId="3" borderId="4" xfId="7" applyNumberFormat="1" applyFill="1" applyBorder="1" applyAlignment="1">
      <alignment horizontal="center" wrapText="1"/>
    </xf>
    <xf numFmtId="0" fontId="6" fillId="3" borderId="3" xfId="7" applyFill="1" applyBorder="1" applyAlignment="1">
      <alignment horizontal="center" wrapText="1"/>
    </xf>
    <xf numFmtId="0" fontId="6" fillId="3" borderId="4" xfId="7" applyFill="1" applyBorder="1" applyAlignment="1">
      <alignment horizontal="left"/>
    </xf>
    <xf numFmtId="0" fontId="10" fillId="3" borderId="9" xfId="6" applyFont="1" applyFill="1" applyBorder="1">
      <alignment horizontal="center" vertical="center" wrapText="1"/>
    </xf>
    <xf numFmtId="0" fontId="10" fillId="3" borderId="9" xfId="6" applyFont="1" applyFill="1">
      <alignment horizontal="center" vertical="center" wrapText="1"/>
    </xf>
    <xf numFmtId="0" fontId="10" fillId="3" borderId="1" xfId="6" applyFont="1" applyFill="1" applyBorder="1">
      <alignment horizontal="center" vertical="center" wrapText="1"/>
    </xf>
    <xf numFmtId="0" fontId="10" fillId="3" borderId="2" xfId="6" applyFont="1" applyFill="1" applyBorder="1">
      <alignment horizontal="center" vertical="center" wrapText="1"/>
    </xf>
    <xf numFmtId="0" fontId="10" fillId="3" borderId="3" xfId="6" applyFont="1" applyFill="1" applyBorder="1">
      <alignment horizontal="center" vertical="center" wrapText="1"/>
    </xf>
    <xf numFmtId="0" fontId="10" fillId="3" borderId="6" xfId="6" applyFont="1" applyFill="1" applyBorder="1">
      <alignment horizontal="center" vertical="center" wrapText="1"/>
    </xf>
    <xf numFmtId="0" fontId="10" fillId="3" borderId="7" xfId="6" applyFont="1" applyFill="1" applyBorder="1">
      <alignment horizontal="center" vertical="center" wrapText="1"/>
    </xf>
    <xf numFmtId="0" fontId="10" fillId="3" borderId="8" xfId="6" applyFont="1" applyFill="1" applyBorder="1">
      <alignment horizontal="center" vertical="center" wrapText="1"/>
    </xf>
    <xf numFmtId="0" fontId="10" fillId="3" borderId="12" xfId="6" applyFont="1" applyFill="1" applyBorder="1">
      <alignment horizontal="center" vertical="center" wrapText="1"/>
    </xf>
    <xf numFmtId="0" fontId="10" fillId="3" borderId="13" xfId="6" applyFont="1" applyFill="1" applyBorder="1">
      <alignment horizontal="center" vertical="center" wrapText="1"/>
    </xf>
    <xf numFmtId="0" fontId="10" fillId="3" borderId="14" xfId="6" applyFont="1" applyFill="1" applyBorder="1">
      <alignment horizontal="center" vertical="center" wrapText="1"/>
    </xf>
    <xf numFmtId="0" fontId="10" fillId="3" borderId="12" xfId="6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6" fillId="3" borderId="4" xfId="7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164" fontId="6" fillId="4" borderId="12" xfId="7" applyNumberFormat="1" applyFill="1" applyBorder="1" applyAlignment="1" applyProtection="1">
      <alignment horizontal="center" shrinkToFit="1"/>
    </xf>
    <xf numFmtId="164" fontId="6" fillId="4" borderId="13" xfId="7" applyNumberFormat="1" applyFill="1" applyBorder="1" applyAlignment="1" applyProtection="1">
      <alignment horizontal="center" shrinkToFit="1"/>
    </xf>
    <xf numFmtId="164" fontId="6" fillId="4" borderId="14" xfId="7" applyNumberFormat="1" applyFill="1" applyBorder="1" applyAlignment="1" applyProtection="1">
      <alignment horizontal="center" shrinkToFit="1"/>
    </xf>
    <xf numFmtId="164" fontId="6" fillId="3" borderId="3" xfId="7" applyNumberFormat="1" applyFill="1" applyBorder="1" applyAlignment="1" applyProtection="1">
      <alignment horizontal="center" shrinkToFit="1"/>
    </xf>
    <xf numFmtId="164" fontId="6" fillId="3" borderId="10" xfId="7" applyNumberFormat="1" applyFill="1" applyBorder="1" applyAlignment="1" applyProtection="1">
      <alignment horizontal="center" shrinkToFit="1"/>
    </xf>
    <xf numFmtId="0" fontId="6" fillId="3" borderId="9" xfId="7" applyFill="1" applyBorder="1" applyAlignment="1">
      <alignment horizontal="center" wrapText="1"/>
    </xf>
    <xf numFmtId="0" fontId="6" fillId="3" borderId="4" xfId="7" applyFill="1" applyBorder="1" applyAlignment="1">
      <alignment horizontal="left" indent="3"/>
    </xf>
    <xf numFmtId="0" fontId="0" fillId="3" borderId="0" xfId="0" applyFill="1" applyBorder="1" applyAlignment="1">
      <alignment horizontal="left" indent="3"/>
    </xf>
    <xf numFmtId="0" fontId="6" fillId="3" borderId="15" xfId="7" applyFill="1" applyBorder="1" applyAlignment="1">
      <alignment horizontal="center" wrapText="1"/>
    </xf>
    <xf numFmtId="0" fontId="6" fillId="3" borderId="1" xfId="7" applyFill="1" applyBorder="1" applyAlignment="1">
      <alignment horizontal="center" wrapText="1"/>
    </xf>
    <xf numFmtId="0" fontId="6" fillId="3" borderId="2" xfId="7" applyFill="1" applyBorder="1" applyAlignment="1">
      <alignment horizontal="center" wrapText="1"/>
    </xf>
    <xf numFmtId="0" fontId="0" fillId="3" borderId="5" xfId="0" applyFill="1" applyBorder="1" applyAlignment="1">
      <alignment horizontal="left" indent="1"/>
    </xf>
    <xf numFmtId="0" fontId="6" fillId="3" borderId="11" xfId="7" applyFill="1" applyBorder="1" applyAlignment="1">
      <alignment horizontal="center" wrapText="1"/>
    </xf>
    <xf numFmtId="0" fontId="0" fillId="3" borderId="5" xfId="0" applyFill="1" applyBorder="1" applyAlignment="1">
      <alignment horizontal="left" indent="2"/>
    </xf>
    <xf numFmtId="0" fontId="0" fillId="0" borderId="0" xfId="0" applyAlignment="1">
      <alignment horizontal="left" wrapText="1" indent="1"/>
    </xf>
    <xf numFmtId="0" fontId="0" fillId="0" borderId="5" xfId="0" applyBorder="1" applyAlignment="1">
      <alignment horizontal="left" wrapText="1" indent="1"/>
    </xf>
    <xf numFmtId="0" fontId="10" fillId="3" borderId="10" xfId="6" applyFont="1" applyFill="1" applyBorder="1">
      <alignment horizontal="center" vertical="center" wrapText="1"/>
    </xf>
    <xf numFmtId="0" fontId="6" fillId="3" borderId="1" xfId="7" applyFont="1" applyFill="1" applyBorder="1" applyAlignment="1">
      <alignment horizontal="left" wrapText="1"/>
    </xf>
    <xf numFmtId="49" fontId="6" fillId="3" borderId="1" xfId="7" applyNumberFormat="1" applyFill="1" applyBorder="1" applyAlignment="1">
      <alignment horizontal="center" wrapText="1"/>
    </xf>
    <xf numFmtId="49" fontId="6" fillId="3" borderId="2" xfId="7" applyNumberFormat="1" applyFill="1" applyBorder="1" applyAlignment="1">
      <alignment horizontal="center" wrapText="1"/>
    </xf>
    <xf numFmtId="49" fontId="6" fillId="3" borderId="3" xfId="7" applyNumberFormat="1" applyFill="1" applyBorder="1" applyAlignment="1">
      <alignment horizontal="center" wrapText="1"/>
    </xf>
    <xf numFmtId="0" fontId="5" fillId="3" borderId="0" xfId="3" applyFont="1" applyFill="1">
      <alignment horizontal="center" wrapText="1"/>
    </xf>
    <xf numFmtId="0" fontId="3" fillId="3" borderId="9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/>
    </xf>
    <xf numFmtId="49" fontId="6" fillId="3" borderId="9" xfId="4" applyNumberFormat="1" applyFill="1" applyBorder="1" applyAlignment="1" applyProtection="1">
      <alignment horizontal="center" shrinkToFit="1"/>
      <protection locked="0"/>
    </xf>
    <xf numFmtId="49" fontId="6" fillId="3" borderId="7" xfId="4" applyNumberFormat="1" applyFill="1" applyBorder="1" applyAlignment="1" applyProtection="1">
      <alignment horizontal="center" shrinkToFit="1"/>
      <protection locked="0"/>
    </xf>
    <xf numFmtId="0" fontId="1" fillId="3" borderId="4" xfId="1" applyFill="1" applyBorder="1"/>
    <xf numFmtId="0" fontId="1" fillId="3" borderId="0" xfId="1" applyFill="1" applyBorder="1"/>
    <xf numFmtId="49" fontId="8" fillId="3" borderId="7" xfId="5" applyNumberFormat="1" applyFill="1" applyBorder="1" applyAlignment="1" applyProtection="1">
      <alignment horizontal="center" shrinkToFit="1"/>
      <protection locked="0"/>
    </xf>
    <xf numFmtId="0" fontId="1" fillId="3" borderId="4" xfId="1" applyFont="1" applyFill="1" applyBorder="1" applyAlignment="1">
      <alignment horizontal="left" wrapText="1"/>
    </xf>
    <xf numFmtId="0" fontId="1" fillId="3" borderId="11" xfId="1" applyFont="1" applyFill="1" applyBorder="1" applyAlignment="1">
      <alignment horizontal="center" vertical="top" wrapText="1"/>
    </xf>
    <xf numFmtId="0" fontId="1" fillId="3" borderId="11" xfId="1" applyFill="1" applyBorder="1" applyAlignment="1">
      <alignment horizontal="center" vertical="top" wrapText="1"/>
    </xf>
    <xf numFmtId="0" fontId="1" fillId="3" borderId="6" xfId="1" applyFont="1" applyFill="1" applyBorder="1" applyAlignment="1">
      <alignment horizontal="left" wrapText="1" indent="1"/>
    </xf>
    <xf numFmtId="0" fontId="1" fillId="3" borderId="15" xfId="1" applyFill="1" applyBorder="1" applyAlignment="1">
      <alignment horizontal="center" vertical="top" wrapText="1"/>
    </xf>
    <xf numFmtId="0" fontId="1" fillId="3" borderId="1" xfId="1" applyFill="1" applyBorder="1"/>
    <xf numFmtId="0" fontId="1" fillId="3" borderId="2" xfId="1" applyFill="1" applyBorder="1"/>
    <xf numFmtId="0" fontId="1" fillId="3" borderId="1" xfId="1" applyFont="1" applyFill="1" applyBorder="1" applyAlignment="1">
      <alignment horizontal="left" wrapText="1"/>
    </xf>
    <xf numFmtId="0" fontId="1" fillId="3" borderId="2" xfId="1" applyFont="1" applyFill="1" applyBorder="1" applyAlignment="1">
      <alignment horizontal="left" wrapText="1"/>
    </xf>
    <xf numFmtId="0" fontId="1" fillId="3" borderId="3" xfId="1" applyFont="1" applyFill="1" applyBorder="1" applyAlignment="1">
      <alignment horizontal="left" wrapText="1"/>
    </xf>
    <xf numFmtId="0" fontId="1" fillId="3" borderId="0" xfId="1" applyFont="1" applyFill="1" applyBorder="1" applyAlignment="1">
      <alignment horizontal="left" wrapText="1"/>
    </xf>
    <xf numFmtId="0" fontId="1" fillId="3" borderId="5" xfId="1" applyFont="1" applyFill="1" applyBorder="1" applyAlignment="1">
      <alignment horizontal="left" wrapText="1"/>
    </xf>
    <xf numFmtId="0" fontId="1" fillId="3" borderId="10" xfId="1" applyFont="1" applyFill="1" applyBorder="1" applyAlignment="1">
      <alignment horizontal="center" vertical="top" wrapText="1"/>
    </xf>
    <xf numFmtId="0" fontId="1" fillId="3" borderId="10" xfId="1" applyFill="1" applyBorder="1" applyAlignment="1">
      <alignment horizontal="center" vertical="top" wrapText="1"/>
    </xf>
    <xf numFmtId="0" fontId="1" fillId="3" borderId="9" xfId="1" applyFill="1" applyBorder="1" applyAlignment="1">
      <alignment horizontal="center" vertical="center" wrapText="1"/>
    </xf>
    <xf numFmtId="49" fontId="1" fillId="3" borderId="9" xfId="1" applyNumberFormat="1" applyFont="1" applyFill="1" applyBorder="1" applyAlignment="1">
      <alignment horizontal="center" vertical="center"/>
    </xf>
    <xf numFmtId="49" fontId="1" fillId="3" borderId="9" xfId="1" applyNumberForma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left" indent="1"/>
    </xf>
    <xf numFmtId="0" fontId="0" fillId="3" borderId="0" xfId="0" applyFill="1" applyAlignment="1">
      <alignment horizontal="left" indent="1"/>
    </xf>
    <xf numFmtId="0" fontId="1" fillId="3" borderId="12" xfId="1" applyFont="1" applyFill="1" applyBorder="1" applyAlignment="1">
      <alignment horizontal="center" vertical="center"/>
    </xf>
    <xf numFmtId="0" fontId="1" fillId="3" borderId="13" xfId="1" applyFill="1" applyBorder="1" applyAlignment="1">
      <alignment horizontal="center" vertical="center"/>
    </xf>
    <xf numFmtId="0" fontId="1" fillId="3" borderId="14" xfId="1" applyFill="1" applyBorder="1" applyAlignment="1">
      <alignment horizontal="center" vertical="center"/>
    </xf>
    <xf numFmtId="0" fontId="5" fillId="3" borderId="4" xfId="3" applyFill="1" applyBorder="1">
      <alignment horizontal="center" wrapText="1"/>
    </xf>
    <xf numFmtId="0" fontId="5" fillId="3" borderId="0" xfId="3" applyFill="1" applyBorder="1">
      <alignment horizontal="center" wrapText="1"/>
    </xf>
    <xf numFmtId="0" fontId="5" fillId="3" borderId="5" xfId="3" applyFill="1" applyBorder="1">
      <alignment horizontal="center" wrapText="1"/>
    </xf>
    <xf numFmtId="0" fontId="5" fillId="3" borderId="4" xfId="3" applyFont="1" applyFill="1" applyBorder="1">
      <alignment horizontal="center" wrapText="1"/>
    </xf>
    <xf numFmtId="0" fontId="1" fillId="3" borderId="0" xfId="1" applyFont="1" applyFill="1" applyBorder="1"/>
    <xf numFmtId="0" fontId="4" fillId="3" borderId="0" xfId="2" applyFont="1" applyFill="1" applyAlignment="1">
      <alignment horizontal="left" vertical="top" wrapText="1"/>
    </xf>
    <xf numFmtId="0" fontId="4" fillId="3" borderId="0" xfId="2" applyFill="1" applyAlignment="1">
      <alignment horizontal="left" vertical="top" wrapText="1"/>
    </xf>
    <xf numFmtId="0" fontId="1" fillId="3" borderId="4" xfId="1" applyFill="1" applyBorder="1" applyAlignment="1">
      <alignment horizontal="center" vertical="center"/>
    </xf>
    <xf numFmtId="0" fontId="1" fillId="3" borderId="0" xfId="1" applyFill="1" applyBorder="1" applyAlignment="1">
      <alignment horizontal="center" vertical="center"/>
    </xf>
    <xf numFmtId="0" fontId="1" fillId="3" borderId="5" xfId="1" applyFill="1" applyBorder="1" applyAlignment="1">
      <alignment horizontal="center" vertical="center"/>
    </xf>
    <xf numFmtId="0" fontId="1" fillId="3" borderId="4" xfId="1" applyFill="1" applyBorder="1" applyAlignment="1">
      <alignment horizontal="center" vertical="center" wrapText="1"/>
    </xf>
    <xf numFmtId="0" fontId="1" fillId="3" borderId="0" xfId="1" applyFill="1" applyBorder="1" applyAlignment="1">
      <alignment horizontal="center" vertical="center" wrapText="1"/>
    </xf>
    <xf numFmtId="0" fontId="1" fillId="3" borderId="5" xfId="1" applyFill="1" applyBorder="1" applyAlignment="1">
      <alignment horizontal="center" vertical="center" wrapText="1"/>
    </xf>
  </cellXfs>
  <cellStyles count="10">
    <cellStyle name="Гиперссылка" xfId="5" builtinId="8"/>
    <cellStyle name="ЗаголовокБланка" xfId="3"/>
    <cellStyle name="ЗаголовокТаблицы" xfId="6"/>
    <cellStyle name="Обычный" xfId="0" builtinId="0"/>
    <cellStyle name="Обычный_Формы" xfId="1"/>
    <cellStyle name="Подпись" xfId="8"/>
    <cellStyle name="Подстрочный" xfId="9"/>
    <cellStyle name="ПоляЗаполнения" xfId="4"/>
    <cellStyle name="Приложение" xfId="2"/>
    <cellStyle name="Табличный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_BDB\LAWYER_BDB\Shchebeliova\&#1042;%20&#1073;&#1072;&#1079;&#1077;\&#1058;&#1058;&#105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ukh.T/Desktop/&#1052;&#1086;&#1080;%20&#1076;&#1086;&#1082;&#1091;&#1084;&#1077;&#1085;&#1090;&#1099;4/1-&#1059;&#1057;&#1051;&#1059;&#1043;&#1048;%20(28%20&#1084;&#1072;&#1088;&#1090;&#1072;)/2019/&#1056;&#1077;&#1077;&#1089;&#1090;&#1088;%20&#1076;&#1086;&#1082;&#1091;&#1084;&#1077;&#1085;&#1090;&#1086;&#1074;/&#1056;&#1072;&#1073;&#1086;&#1095;&#1072;&#1103;%20&#1087;&#1072;&#1087;&#1082;&#1072;/&#1092;&#1086;&#1088;&#1084;&#1072;%20&#1082;&#1072;&#1088;&#1090;&#1086;&#1095;&#1082;&#1080;%20&#1076;&#1086;&#1082;&#1091;&#1084;&#1077;&#1085;&#1090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ukh.T/Desktop/&#1052;&#1086;&#1080;%20&#1076;&#1086;&#1082;&#1091;&#1084;&#1077;&#1085;&#1090;&#1099;4/1-&#1059;&#1057;&#1051;&#1059;&#1043;&#1048;%20(28%20&#1084;&#1072;&#1088;&#1090;&#1072;)/2019/Work_BDB/LAWYER_BDB/Volkovets/&#1050;&#1086;&#1088;&#1079;&#1080;&#1085;&#1072;/&#1056;&#1045;&#1050;&#1054;&#1052;&#1045;&#1053;&#1044;&#1040;&#1062;&#1048;&#104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ukh.T/Desktop/&#1052;&#1086;&#1080;%20&#1076;&#1086;&#1082;&#1091;&#1084;&#1077;&#1085;&#1090;&#1099;4/1-&#1059;&#1057;&#1051;&#1059;&#1043;&#1048;%20(28%20&#1084;&#1072;&#1088;&#1090;&#1072;)/2019/31%2003%2020%20&#1054;&#1090;&#1095;&#1077;&#1090;%20&#1052;&#1080;&#1085;&#1089;&#1074;&#1103;&#1079;&#1080;%201-&#1091;&#1089;&#1083;&#1091;&#1075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омендации"/>
      <sheetName val="Прейскурант"/>
      <sheetName val="Счет-фактура"/>
      <sheetName val="НДС ТТН"/>
      <sheetName val="с НДСТТН"/>
      <sheetName val="масса к ТТН"/>
      <sheetName val="к счет-ф"/>
      <sheetName val="Протокол"/>
      <sheetName val="к протоколу"/>
      <sheetName val="ТН-2(кн)"/>
      <sheetName val="ТН-2 прил"/>
      <sheetName val="НДС"/>
      <sheetName val="с НДС"/>
      <sheetName val="ТН-2 (альбомн)"/>
      <sheetName val="ТН-2(прил)"/>
      <sheetName val="НДС (2)"/>
      <sheetName val="с НДС (2)"/>
      <sheetName val="ТТН стр.1  (альбомная)"/>
      <sheetName val="ТТН стр.2  (альбомная)"/>
      <sheetName val="Лист2 (4)"/>
      <sheetName val="Лист2 (6)"/>
      <sheetName val="ТТН прил"/>
      <sheetName val="ТТН  стр.1 (книжная)"/>
      <sheetName val="ТТН прилож"/>
      <sheetName val="ТТН стр.2 книжн "/>
      <sheetName val="кол-во к ТТН"/>
      <sheetName val="Лист2 (2)"/>
      <sheetName val="Лист2 (3)"/>
      <sheetName val="Лист2 (5)"/>
      <sheetName val="Лист1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Карточки документа"/>
      <sheetName val="Служебный"/>
    </sheetNames>
    <sheetDataSet>
      <sheetData sheetId="0"/>
      <sheetData sheetId="1">
        <row r="4">
          <cell r="A4" t="str">
            <v>Управление производства компьютерных юридических баз данных</v>
          </cell>
          <cell r="B4" t="str">
            <v>все сотрудники;</v>
          </cell>
          <cell r="C4" t="str">
            <v>запись</v>
          </cell>
          <cell r="D4" t="str">
            <v>Базовая документация</v>
          </cell>
          <cell r="E4" t="str">
            <v xml:space="preserve">срок прекращения действия - </v>
          </cell>
          <cell r="F4" t="str">
            <v>не проводился</v>
          </cell>
        </row>
        <row r="5">
          <cell r="A5" t="str">
            <v>Правовой аналитический отдел</v>
          </cell>
          <cell r="B5" t="str">
            <v>все руководители;</v>
          </cell>
          <cell r="C5" t="str">
            <v>регламентирующий документ</v>
          </cell>
          <cell r="D5" t="str">
            <v>Функциональная документация</v>
          </cell>
        </row>
        <row r="6">
          <cell r="A6" t="str">
            <v>Сектор Быстрый поиск</v>
          </cell>
          <cell r="B6" t="str">
            <v>руководители компании;</v>
          </cell>
          <cell r="D6" t="str">
            <v>Взаимодействия документация</v>
          </cell>
        </row>
        <row r="7">
          <cell r="A7" t="str">
            <v>Отдел обработки авторских материалов</v>
          </cell>
          <cell r="D7" t="str">
            <v>Административная документация</v>
          </cell>
        </row>
        <row r="8">
          <cell r="A8" t="str">
            <v>Технологический сектор Отдела обработки авторских материалов</v>
          </cell>
          <cell r="D8" t="str">
            <v>Документация результатов</v>
          </cell>
        </row>
        <row r="9">
          <cell r="A9" t="str">
            <v>Редакционный сектор Отдела обработки авторских материалов</v>
          </cell>
          <cell r="D9" t="str">
            <v>Документация учета</v>
          </cell>
        </row>
        <row r="10">
          <cell r="A10" t="str">
            <v>Отдел обработки правовых документов</v>
          </cell>
          <cell r="D10" t="str">
            <v>Плановая документация</v>
          </cell>
        </row>
        <row r="11">
          <cell r="A11" t="str">
            <v>Сектор администрирования Отдела обработки правовых документов</v>
          </cell>
        </row>
        <row r="12">
          <cell r="A12" t="str">
            <v>Редакционный сектор Отдела обработки правовых документов</v>
          </cell>
        </row>
        <row r="13">
          <cell r="A13" t="str">
            <v>Технологический сектор Отдела обработки правовых документов</v>
          </cell>
        </row>
        <row r="14">
          <cell r="A14" t="str">
            <v>Юридический сектор Отдела обработки правовых документов</v>
          </cell>
        </row>
        <row r="15">
          <cell r="A15" t="str">
            <v>Отдел производства баз данных Деловые Бумаги</v>
          </cell>
        </row>
        <row r="17">
          <cell r="A17" t="str">
            <v>Управление Продажи: Минск и Минская область</v>
          </cell>
        </row>
        <row r="18">
          <cell r="A18" t="str">
            <v>Отдел по работе с клиентами N 1</v>
          </cell>
        </row>
        <row r="19">
          <cell r="A19" t="str">
            <v>Отдел по работе с клиентами N 2</v>
          </cell>
        </row>
        <row r="20">
          <cell r="A20" t="str">
            <v>Отдел по работе с клиентами N 3</v>
          </cell>
        </row>
        <row r="21">
          <cell r="A21" t="str">
            <v>Отдел по работе с клиентами N 4</v>
          </cell>
        </row>
        <row r="22">
          <cell r="A22" t="str">
            <v>Отдел обслуживания клиентов Минской области</v>
          </cell>
        </row>
        <row r="23">
          <cell r="A23" t="str">
            <v>Сектор управления делами Управления Продажи: Минск и Минская область</v>
          </cell>
        </row>
        <row r="24">
          <cell r="A24" t="str">
            <v>Сектор Восстановление клиентов</v>
          </cell>
        </row>
        <row r="25">
          <cell r="A25" t="str">
            <v>Отдел продаж</v>
          </cell>
        </row>
        <row r="26">
          <cell r="A26" t="str">
            <v>Отдел исследования клиентского рынка</v>
          </cell>
        </row>
        <row r="27">
          <cell r="A27" t="str">
            <v>Аналитическая группа</v>
          </cell>
        </row>
        <row r="28">
          <cell r="A28" t="str">
            <v>Информационный отдел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омендации"/>
      <sheetName val="Пропись 1-ой строкой"/>
      <sheetName val="Пропись 2-я строками"/>
      <sheetName val="Пропись 3-я строками"/>
      <sheetName val="Округление до 50 руб."/>
      <sheetName val="Разное"/>
      <sheetName val="Доработка"/>
      <sheetName val="Типовые ответы_для клиентов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омендации"/>
      <sheetName val="1-услуги (Минсвязи)"/>
      <sheetName val="г.Минск"/>
      <sheetName val="Брест"/>
      <sheetName val="Витебск"/>
      <sheetName val="Гомель"/>
      <sheetName val="Гродно"/>
      <sheetName val="Минск. обл."/>
      <sheetName val="Могилев"/>
    </sheetNames>
    <sheetDataSet>
      <sheetData sheetId="0"/>
      <sheetData sheetId="1"/>
      <sheetData sheetId="2">
        <row r="71">
          <cell r="BZ71">
            <v>1896.5</v>
          </cell>
        </row>
        <row r="72">
          <cell r="BZ72">
            <v>131046.9</v>
          </cell>
          <cell r="CJ72">
            <v>69719.100000000006</v>
          </cell>
        </row>
        <row r="73">
          <cell r="BZ73">
            <v>47668.800000000003</v>
          </cell>
          <cell r="CJ73">
            <v>6600.8</v>
          </cell>
        </row>
        <row r="74">
          <cell r="BZ74">
            <v>2.1</v>
          </cell>
        </row>
        <row r="76">
          <cell r="BZ76">
            <v>97504.8</v>
          </cell>
        </row>
        <row r="78">
          <cell r="BZ78">
            <v>85346.7</v>
          </cell>
        </row>
        <row r="80">
          <cell r="BZ80">
            <v>31582.400000000001</v>
          </cell>
        </row>
        <row r="81">
          <cell r="BZ81">
            <v>5262</v>
          </cell>
        </row>
        <row r="82">
          <cell r="BZ82">
            <v>35.6</v>
          </cell>
        </row>
        <row r="83">
          <cell r="BZ83">
            <v>943.5</v>
          </cell>
        </row>
        <row r="84">
          <cell r="BZ84">
            <v>4120.8</v>
          </cell>
        </row>
        <row r="85">
          <cell r="BZ85">
            <v>10257.6</v>
          </cell>
          <cell r="CJ85">
            <v>1094.3</v>
          </cell>
        </row>
        <row r="87">
          <cell r="BZ87">
            <v>518.4</v>
          </cell>
          <cell r="CJ87">
            <v>135.5</v>
          </cell>
        </row>
        <row r="88">
          <cell r="BZ88">
            <v>408.2</v>
          </cell>
        </row>
        <row r="89">
          <cell r="BZ89">
            <v>1900.5</v>
          </cell>
          <cell r="CJ89">
            <v>1047.9000000000001</v>
          </cell>
        </row>
        <row r="90">
          <cell r="BZ90">
            <v>43.5</v>
          </cell>
          <cell r="CJ90">
            <v>34.200000000000003</v>
          </cell>
        </row>
        <row r="91">
          <cell r="BZ91">
            <v>97211</v>
          </cell>
        </row>
        <row r="92">
          <cell r="BZ92">
            <v>57612</v>
          </cell>
        </row>
        <row r="93">
          <cell r="BZ93">
            <v>95891.199999999997</v>
          </cell>
        </row>
        <row r="95">
          <cell r="BZ95">
            <v>2110.8000000000002</v>
          </cell>
          <cell r="CJ95">
            <v>956.8</v>
          </cell>
        </row>
        <row r="97">
          <cell r="BZ97">
            <v>1377.8</v>
          </cell>
          <cell r="CJ97">
            <v>805.2</v>
          </cell>
        </row>
        <row r="98">
          <cell r="BZ98">
            <v>30.5</v>
          </cell>
          <cell r="CJ98">
            <v>23.9</v>
          </cell>
        </row>
        <row r="99">
          <cell r="BZ99">
            <v>831.7</v>
          </cell>
          <cell r="CJ99">
            <v>733.1</v>
          </cell>
        </row>
        <row r="100">
          <cell r="BZ100">
            <v>3225</v>
          </cell>
        </row>
        <row r="102">
          <cell r="BZ102">
            <v>1309.5</v>
          </cell>
          <cell r="CJ102">
            <v>150.69999999999999</v>
          </cell>
        </row>
        <row r="103">
          <cell r="BZ103">
            <v>1215.0999999999999</v>
          </cell>
          <cell r="CJ103">
            <v>150.30000000000001</v>
          </cell>
        </row>
        <row r="104">
          <cell r="BZ104">
            <v>713.7</v>
          </cell>
          <cell r="CJ104">
            <v>110.4</v>
          </cell>
        </row>
        <row r="105">
          <cell r="BZ105">
            <v>569.4</v>
          </cell>
        </row>
        <row r="107">
          <cell r="BZ107">
            <v>57.2</v>
          </cell>
          <cell r="CJ107">
            <v>23</v>
          </cell>
        </row>
        <row r="108">
          <cell r="BZ108">
            <v>57.1</v>
          </cell>
          <cell r="CJ108">
            <v>23</v>
          </cell>
        </row>
        <row r="109">
          <cell r="BZ109">
            <v>33.5</v>
          </cell>
          <cell r="CJ109">
            <v>26.2</v>
          </cell>
        </row>
        <row r="110">
          <cell r="BZ110">
            <v>197.4</v>
          </cell>
        </row>
        <row r="113">
          <cell r="BZ113">
            <v>1279.7</v>
          </cell>
          <cell r="CJ113">
            <v>1279.7</v>
          </cell>
        </row>
        <row r="121">
          <cell r="BZ121">
            <v>0</v>
          </cell>
          <cell r="CJ121">
            <v>0</v>
          </cell>
        </row>
        <row r="122">
          <cell r="BZ122">
            <v>0</v>
          </cell>
          <cell r="CJ122">
            <v>0</v>
          </cell>
        </row>
        <row r="123">
          <cell r="BZ123">
            <v>0</v>
          </cell>
          <cell r="CJ123">
            <v>0</v>
          </cell>
        </row>
        <row r="125">
          <cell r="BZ125">
            <v>1455</v>
          </cell>
          <cell r="CJ125">
            <v>715.8</v>
          </cell>
        </row>
        <row r="127">
          <cell r="BZ127">
            <v>1173.0999999999999</v>
          </cell>
          <cell r="CJ127">
            <v>692.2</v>
          </cell>
        </row>
        <row r="128">
          <cell r="BZ128">
            <v>10.4</v>
          </cell>
          <cell r="CJ128">
            <v>8.9</v>
          </cell>
        </row>
        <row r="129">
          <cell r="BZ129">
            <v>1452.8</v>
          </cell>
          <cell r="CJ129">
            <v>713.8</v>
          </cell>
        </row>
        <row r="130">
          <cell r="BZ130">
            <v>3102.6</v>
          </cell>
          <cell r="CJ130">
            <v>1209.5999999999999</v>
          </cell>
        </row>
        <row r="131">
          <cell r="BZ131">
            <v>13.4</v>
          </cell>
          <cell r="CJ131">
            <v>13.4</v>
          </cell>
        </row>
        <row r="133">
          <cell r="BZ133">
            <v>91.399999999999906</v>
          </cell>
          <cell r="CJ133">
            <v>41.200000000000088</v>
          </cell>
        </row>
        <row r="134">
          <cell r="BZ134">
            <v>43.1</v>
          </cell>
          <cell r="CJ134">
            <v>0</v>
          </cell>
        </row>
        <row r="135">
          <cell r="BZ135">
            <v>1.3</v>
          </cell>
        </row>
        <row r="144">
          <cell r="CE144">
            <v>565821.1</v>
          </cell>
        </row>
        <row r="146">
          <cell r="CE146">
            <v>565821.1</v>
          </cell>
        </row>
        <row r="147">
          <cell r="CE147">
            <v>0</v>
          </cell>
        </row>
        <row r="148">
          <cell r="CE148">
            <v>0</v>
          </cell>
        </row>
        <row r="149">
          <cell r="CE149">
            <v>0</v>
          </cell>
        </row>
        <row r="151">
          <cell r="CE151">
            <v>181079.7</v>
          </cell>
        </row>
        <row r="152">
          <cell r="CE152">
            <v>148846</v>
          </cell>
        </row>
        <row r="153">
          <cell r="CE153">
            <v>1866.2</v>
          </cell>
        </row>
        <row r="154">
          <cell r="CE154">
            <v>228491.1</v>
          </cell>
        </row>
        <row r="155">
          <cell r="CE155">
            <v>109646.6</v>
          </cell>
        </row>
        <row r="156">
          <cell r="CE156">
            <v>3877.8</v>
          </cell>
        </row>
        <row r="167">
          <cell r="BZ167" t="str">
            <v>129</v>
          </cell>
          <cell r="CM167" t="str">
            <v>4,4</v>
          </cell>
        </row>
        <row r="168">
          <cell r="BZ168" t="str">
            <v>24,8</v>
          </cell>
          <cell r="CM168" t="str">
            <v>4,2</v>
          </cell>
        </row>
        <row r="171">
          <cell r="BZ171" t="str">
            <v>2,1</v>
          </cell>
          <cell r="CM171" t="str">
            <v>1,5</v>
          </cell>
        </row>
        <row r="172">
          <cell r="BZ172">
            <v>0</v>
          </cell>
          <cell r="CM172">
            <v>0</v>
          </cell>
        </row>
        <row r="175">
          <cell r="BZ175">
            <v>5620.4</v>
          </cell>
          <cell r="CM175">
            <v>1452.2</v>
          </cell>
        </row>
        <row r="182">
          <cell r="BZ182">
            <v>140874.1</v>
          </cell>
          <cell r="CM182">
            <v>30213.8</v>
          </cell>
        </row>
        <row r="184">
          <cell r="BZ184">
            <v>35955.699999999997</v>
          </cell>
          <cell r="CM184">
            <v>10448.700000000001</v>
          </cell>
        </row>
        <row r="185">
          <cell r="BZ185">
            <v>144509.9</v>
          </cell>
          <cell r="CM185">
            <v>31646.1</v>
          </cell>
        </row>
        <row r="196">
          <cell r="BZ196">
            <v>1275917.3</v>
          </cell>
          <cell r="CM196">
            <v>936143.5</v>
          </cell>
        </row>
        <row r="201">
          <cell r="BZ201">
            <v>13866</v>
          </cell>
          <cell r="CM201">
            <v>5819.4</v>
          </cell>
        </row>
        <row r="202">
          <cell r="BZ202">
            <v>3201.3</v>
          </cell>
          <cell r="CM202">
            <v>1206.2</v>
          </cell>
        </row>
        <row r="203">
          <cell r="BZ203">
            <v>308827.8</v>
          </cell>
          <cell r="CM203">
            <v>219451.9</v>
          </cell>
        </row>
        <row r="205">
          <cell r="BZ205">
            <v>74785.7</v>
          </cell>
          <cell r="CM205">
            <v>28839.5</v>
          </cell>
        </row>
        <row r="206">
          <cell r="BZ206">
            <v>321361.5</v>
          </cell>
          <cell r="CM206">
            <v>226421.2</v>
          </cell>
        </row>
      </sheetData>
      <sheetData sheetId="3">
        <row r="71">
          <cell r="BZ71">
            <v>388.4</v>
          </cell>
        </row>
        <row r="72">
          <cell r="BZ72">
            <v>9551.2000000000007</v>
          </cell>
          <cell r="CJ72">
            <v>8023.3</v>
          </cell>
        </row>
        <row r="73">
          <cell r="BZ73">
            <v>25225.1</v>
          </cell>
          <cell r="CJ73">
            <v>20079.3</v>
          </cell>
        </row>
        <row r="74">
          <cell r="BZ74">
            <v>15675.8</v>
          </cell>
        </row>
        <row r="76">
          <cell r="BZ76">
            <v>23185.3</v>
          </cell>
        </row>
        <row r="78">
          <cell r="BZ78">
            <v>20112.8</v>
          </cell>
        </row>
        <row r="80">
          <cell r="BZ80">
            <v>8882.2999999999993</v>
          </cell>
        </row>
        <row r="81">
          <cell r="BZ81">
            <v>974</v>
          </cell>
        </row>
        <row r="82">
          <cell r="BZ82">
            <v>9</v>
          </cell>
        </row>
        <row r="83">
          <cell r="BZ83">
            <v>138.69999999999999</v>
          </cell>
        </row>
        <row r="84">
          <cell r="BZ84">
            <v>0</v>
          </cell>
        </row>
        <row r="85">
          <cell r="BZ85">
            <v>2452</v>
          </cell>
          <cell r="CJ85">
            <v>184.8</v>
          </cell>
        </row>
        <row r="87">
          <cell r="BZ87">
            <v>90.5</v>
          </cell>
          <cell r="CJ87">
            <v>16.5</v>
          </cell>
        </row>
        <row r="88">
          <cell r="BZ88">
            <v>0</v>
          </cell>
        </row>
        <row r="89">
          <cell r="BZ89">
            <v>620.5</v>
          </cell>
          <cell r="CJ89">
            <v>406.8</v>
          </cell>
        </row>
        <row r="90">
          <cell r="BZ90">
            <v>0.1</v>
          </cell>
          <cell r="CJ90">
            <v>0.1</v>
          </cell>
        </row>
        <row r="91">
          <cell r="BZ91">
            <v>22834.7</v>
          </cell>
        </row>
        <row r="92">
          <cell r="BZ92">
            <v>35515.300000000003</v>
          </cell>
        </row>
        <row r="93">
          <cell r="BZ93">
            <v>46301.7</v>
          </cell>
        </row>
        <row r="95">
          <cell r="BZ95">
            <v>1074.7</v>
          </cell>
          <cell r="CJ95">
            <v>230.2</v>
          </cell>
        </row>
        <row r="97">
          <cell r="BZ97">
            <v>283.89999999999998</v>
          </cell>
          <cell r="CJ97">
            <v>230.2</v>
          </cell>
        </row>
        <row r="98">
          <cell r="BZ98">
            <v>6.5</v>
          </cell>
          <cell r="CJ98">
            <v>5.8</v>
          </cell>
        </row>
        <row r="99">
          <cell r="BZ99">
            <v>1215.4000000000001</v>
          </cell>
          <cell r="CJ99">
            <v>428.3</v>
          </cell>
        </row>
        <row r="100">
          <cell r="BZ100">
            <v>1094</v>
          </cell>
        </row>
        <row r="102">
          <cell r="BZ102">
            <v>256.39999999999998</v>
          </cell>
          <cell r="CJ102">
            <v>60</v>
          </cell>
        </row>
        <row r="103">
          <cell r="BZ103">
            <v>256.3</v>
          </cell>
          <cell r="CJ103">
            <v>60</v>
          </cell>
        </row>
        <row r="104">
          <cell r="BZ104">
            <v>293.39999999999998</v>
          </cell>
          <cell r="CJ104">
            <v>180</v>
          </cell>
        </row>
        <row r="105">
          <cell r="BZ105">
            <v>333.8</v>
          </cell>
        </row>
        <row r="107">
          <cell r="BZ107">
            <v>18.600000000000001</v>
          </cell>
          <cell r="CJ107">
            <v>8.1999999999999993</v>
          </cell>
        </row>
        <row r="108">
          <cell r="BZ108">
            <v>18.600000000000001</v>
          </cell>
          <cell r="CJ108">
            <v>8.1999999999999993</v>
          </cell>
        </row>
        <row r="109">
          <cell r="BZ109">
            <v>8.9</v>
          </cell>
          <cell r="CJ109">
            <v>7</v>
          </cell>
        </row>
        <row r="110">
          <cell r="BZ110">
            <v>17.399999999999999</v>
          </cell>
        </row>
        <row r="113">
          <cell r="BZ113">
            <v>0</v>
          </cell>
          <cell r="CJ113">
            <v>0</v>
          </cell>
        </row>
        <row r="121">
          <cell r="BZ121">
            <v>347.9</v>
          </cell>
          <cell r="CJ121">
            <v>347.9</v>
          </cell>
        </row>
        <row r="122">
          <cell r="BZ122">
            <v>553.6</v>
          </cell>
          <cell r="CJ122">
            <v>553.6</v>
          </cell>
        </row>
        <row r="123">
          <cell r="BZ123">
            <v>1168.0999999999999</v>
          </cell>
          <cell r="CJ123">
            <v>1168.0999999999999</v>
          </cell>
        </row>
        <row r="125">
          <cell r="BZ125">
            <v>1174.5999999999999</v>
          </cell>
          <cell r="CJ125">
            <v>1022.7</v>
          </cell>
        </row>
        <row r="127">
          <cell r="BZ127">
            <v>1174.5999999999999</v>
          </cell>
          <cell r="CJ127">
            <v>1022.7</v>
          </cell>
        </row>
        <row r="128">
          <cell r="BZ128">
            <v>5.2</v>
          </cell>
          <cell r="CJ128">
            <v>5</v>
          </cell>
        </row>
        <row r="129">
          <cell r="BZ129">
            <v>1163.0999999999999</v>
          </cell>
          <cell r="CJ129">
            <v>1022.7</v>
          </cell>
        </row>
        <row r="130">
          <cell r="BZ130">
            <v>915.5</v>
          </cell>
          <cell r="CJ130">
            <v>685.6</v>
          </cell>
        </row>
        <row r="131">
          <cell r="BZ131">
            <v>22.1</v>
          </cell>
          <cell r="CJ131">
            <v>20.100000000000001</v>
          </cell>
        </row>
        <row r="133">
          <cell r="BZ133">
            <v>0</v>
          </cell>
          <cell r="CJ133">
            <v>0</v>
          </cell>
        </row>
        <row r="134">
          <cell r="BZ134">
            <v>0</v>
          </cell>
          <cell r="CJ134">
            <v>0</v>
          </cell>
        </row>
        <row r="135">
          <cell r="BZ135">
            <v>0</v>
          </cell>
        </row>
        <row r="144">
          <cell r="CE144">
            <v>812243.3</v>
          </cell>
        </row>
        <row r="146">
          <cell r="CE146">
            <v>0</v>
          </cell>
        </row>
        <row r="147">
          <cell r="CE147">
            <v>138783.70000000001</v>
          </cell>
        </row>
        <row r="148">
          <cell r="CE148">
            <v>214953</v>
          </cell>
        </row>
        <row r="149">
          <cell r="CE149">
            <v>458506.5</v>
          </cell>
        </row>
        <row r="151">
          <cell r="CE151">
            <v>93685.8</v>
          </cell>
        </row>
        <row r="152">
          <cell r="CE152">
            <v>73783.199999999997</v>
          </cell>
        </row>
        <row r="153">
          <cell r="CE153">
            <v>928.3</v>
          </cell>
        </row>
        <row r="154">
          <cell r="CE154">
            <v>99763.8</v>
          </cell>
        </row>
        <row r="155">
          <cell r="CE155">
            <v>80286</v>
          </cell>
        </row>
        <row r="156">
          <cell r="CE156">
            <v>5370.7</v>
          </cell>
        </row>
        <row r="172">
          <cell r="BZ172">
            <v>0</v>
          </cell>
          <cell r="CM172">
            <v>0</v>
          </cell>
        </row>
        <row r="175">
          <cell r="BZ175">
            <v>935.4</v>
          </cell>
          <cell r="CM175">
            <v>525.79999999999995</v>
          </cell>
        </row>
        <row r="182">
          <cell r="BZ182">
            <v>24098.6</v>
          </cell>
          <cell r="CM182">
            <v>11242.8</v>
          </cell>
        </row>
        <row r="184">
          <cell r="BZ184">
            <v>8097.3</v>
          </cell>
          <cell r="CM184">
            <v>4211.3999999999996</v>
          </cell>
        </row>
        <row r="185">
          <cell r="BZ185">
            <v>24932</v>
          </cell>
          <cell r="CM185">
            <v>11768.6</v>
          </cell>
        </row>
        <row r="196">
          <cell r="BZ196">
            <v>1270164</v>
          </cell>
          <cell r="CM196">
            <v>1104327.8</v>
          </cell>
        </row>
        <row r="201">
          <cell r="BZ201">
            <v>5204.3999999999996</v>
          </cell>
          <cell r="CM201">
            <v>4020.1</v>
          </cell>
        </row>
        <row r="202">
          <cell r="BZ202">
            <v>1093.5999999999999</v>
          </cell>
          <cell r="CM202">
            <v>689.3</v>
          </cell>
        </row>
        <row r="203">
          <cell r="BZ203">
            <v>254016</v>
          </cell>
          <cell r="CM203">
            <v>207368.1</v>
          </cell>
        </row>
        <row r="205">
          <cell r="BZ205">
            <v>31907.4</v>
          </cell>
          <cell r="CM205">
            <v>19536.7</v>
          </cell>
        </row>
        <row r="206">
          <cell r="BZ206">
            <v>259943</v>
          </cell>
          <cell r="CM206">
            <v>212077.5</v>
          </cell>
        </row>
        <row r="207">
          <cell r="BZ207">
            <v>0</v>
          </cell>
        </row>
        <row r="208">
          <cell r="BZ208">
            <v>0</v>
          </cell>
        </row>
        <row r="209">
          <cell r="BZ209">
            <v>0</v>
          </cell>
        </row>
      </sheetData>
      <sheetData sheetId="4">
        <row r="71">
          <cell r="BZ71">
            <v>526.4</v>
          </cell>
        </row>
        <row r="72">
          <cell r="BZ72">
            <v>22349.8</v>
          </cell>
          <cell r="CJ72">
            <v>19218.599999999999</v>
          </cell>
        </row>
        <row r="73">
          <cell r="BZ73">
            <v>31445.5</v>
          </cell>
          <cell r="CJ73">
            <v>27631.3</v>
          </cell>
        </row>
        <row r="74">
          <cell r="BZ74">
            <v>39701.1</v>
          </cell>
        </row>
        <row r="76">
          <cell r="BZ76">
            <v>22031.7</v>
          </cell>
        </row>
        <row r="78">
          <cell r="BZ78">
            <v>19581.5</v>
          </cell>
        </row>
        <row r="80">
          <cell r="BZ80">
            <v>8588.2999999999993</v>
          </cell>
        </row>
        <row r="81">
          <cell r="BZ81">
            <v>1259.8</v>
          </cell>
        </row>
        <row r="82">
          <cell r="BZ82">
            <v>12.5</v>
          </cell>
        </row>
        <row r="83">
          <cell r="BZ83">
            <v>157.6</v>
          </cell>
        </row>
        <row r="84">
          <cell r="BZ84">
            <v>0</v>
          </cell>
        </row>
        <row r="85">
          <cell r="BZ85">
            <v>2121.6</v>
          </cell>
          <cell r="CJ85">
            <v>330.9</v>
          </cell>
        </row>
        <row r="87">
          <cell r="BZ87">
            <v>54.8</v>
          </cell>
          <cell r="CJ87">
            <v>19.600000000000001</v>
          </cell>
        </row>
        <row r="88">
          <cell r="BZ88">
            <v>0</v>
          </cell>
        </row>
        <row r="89">
          <cell r="BZ89">
            <v>328.6</v>
          </cell>
          <cell r="CJ89">
            <v>235.1</v>
          </cell>
        </row>
        <row r="90">
          <cell r="BZ90">
            <v>7.5</v>
          </cell>
          <cell r="CJ90">
            <v>5.2</v>
          </cell>
        </row>
        <row r="91">
          <cell r="BZ91">
            <v>21845.599999999999</v>
          </cell>
        </row>
        <row r="92">
          <cell r="BZ92">
            <v>26366.799999999999</v>
          </cell>
        </row>
        <row r="93">
          <cell r="BZ93">
            <v>39113.9</v>
          </cell>
        </row>
        <row r="95">
          <cell r="BZ95">
            <v>618.20000000000005</v>
          </cell>
          <cell r="CJ95">
            <v>191.4</v>
          </cell>
        </row>
        <row r="97">
          <cell r="BZ97">
            <v>247.8</v>
          </cell>
          <cell r="CJ97">
            <v>191.4</v>
          </cell>
        </row>
        <row r="98">
          <cell r="BZ98">
            <v>2.9</v>
          </cell>
          <cell r="CJ98">
            <v>2.9</v>
          </cell>
        </row>
        <row r="99">
          <cell r="BZ99">
            <v>802.5</v>
          </cell>
          <cell r="CJ99">
            <v>402</v>
          </cell>
        </row>
        <row r="100">
          <cell r="BZ100">
            <v>915.3</v>
          </cell>
        </row>
        <row r="102">
          <cell r="BZ102">
            <v>137.19999999999999</v>
          </cell>
          <cell r="CJ102">
            <v>57.5</v>
          </cell>
        </row>
        <row r="103">
          <cell r="BZ103">
            <v>136.69999999999999</v>
          </cell>
          <cell r="CJ103">
            <v>57.5</v>
          </cell>
        </row>
        <row r="104">
          <cell r="BZ104">
            <v>200.4</v>
          </cell>
          <cell r="CJ104">
            <v>127.9</v>
          </cell>
        </row>
        <row r="105">
          <cell r="BZ105">
            <v>241.7</v>
          </cell>
        </row>
        <row r="107">
          <cell r="BZ107">
            <v>9.1</v>
          </cell>
          <cell r="CJ107">
            <v>4.3</v>
          </cell>
        </row>
        <row r="108">
          <cell r="BZ108">
            <v>9.1</v>
          </cell>
          <cell r="CJ108">
            <v>4.3</v>
          </cell>
        </row>
        <row r="109">
          <cell r="BZ109">
            <v>6.3</v>
          </cell>
          <cell r="CJ109">
            <v>3.8</v>
          </cell>
        </row>
        <row r="110">
          <cell r="BZ110">
            <v>6.8</v>
          </cell>
        </row>
        <row r="113">
          <cell r="BZ113">
            <v>0</v>
          </cell>
          <cell r="CJ113">
            <v>0</v>
          </cell>
        </row>
        <row r="121">
          <cell r="BZ121">
            <v>373.8</v>
          </cell>
          <cell r="CJ121">
            <v>373.8</v>
          </cell>
        </row>
        <row r="122">
          <cell r="BZ122">
            <v>563.6</v>
          </cell>
          <cell r="CJ122">
            <v>563.6</v>
          </cell>
        </row>
        <row r="123">
          <cell r="BZ123">
            <v>917</v>
          </cell>
          <cell r="CJ123">
            <v>917</v>
          </cell>
        </row>
        <row r="125">
          <cell r="BZ125">
            <v>1059.2</v>
          </cell>
          <cell r="CJ125">
            <v>768</v>
          </cell>
        </row>
        <row r="127">
          <cell r="BZ127">
            <v>1059.2</v>
          </cell>
          <cell r="CJ127">
            <v>768</v>
          </cell>
        </row>
        <row r="128">
          <cell r="BZ128">
            <v>5.2</v>
          </cell>
          <cell r="CJ128">
            <v>3.3</v>
          </cell>
        </row>
        <row r="129">
          <cell r="BZ129">
            <v>1056</v>
          </cell>
          <cell r="CJ129">
            <v>712.6</v>
          </cell>
        </row>
        <row r="130">
          <cell r="BZ130">
            <v>836.6</v>
          </cell>
          <cell r="CJ130">
            <v>652.79999999999995</v>
          </cell>
        </row>
        <row r="131">
          <cell r="BZ131">
            <v>18.5</v>
          </cell>
          <cell r="CJ131">
            <v>18.5</v>
          </cell>
        </row>
        <row r="133">
          <cell r="BZ133">
            <v>0</v>
          </cell>
          <cell r="CJ133">
            <v>0</v>
          </cell>
        </row>
        <row r="134">
          <cell r="BZ134">
            <v>0</v>
          </cell>
          <cell r="CJ134">
            <v>0</v>
          </cell>
        </row>
        <row r="135">
          <cell r="BZ135">
            <v>0</v>
          </cell>
        </row>
        <row r="144">
          <cell r="CE144">
            <v>749561.4</v>
          </cell>
        </row>
        <row r="146">
          <cell r="CE146">
            <v>540.20000000000005</v>
          </cell>
        </row>
        <row r="147">
          <cell r="CE147">
            <v>165427.20000000001</v>
          </cell>
        </row>
        <row r="148">
          <cell r="CE148">
            <v>239081.60000000001</v>
          </cell>
        </row>
        <row r="149">
          <cell r="CE149">
            <v>344512.4</v>
          </cell>
        </row>
        <row r="151">
          <cell r="CE151">
            <v>77635.899999999994</v>
          </cell>
        </row>
        <row r="152">
          <cell r="CE152">
            <v>39745.1</v>
          </cell>
        </row>
        <row r="153">
          <cell r="CE153">
            <v>981.2</v>
          </cell>
        </row>
        <row r="154">
          <cell r="CE154">
            <v>74612.100000000006</v>
          </cell>
        </row>
        <row r="155">
          <cell r="CE155">
            <v>63819.6</v>
          </cell>
        </row>
        <row r="156">
          <cell r="CE156">
            <v>4643.8999999999996</v>
          </cell>
        </row>
        <row r="175">
          <cell r="BZ175">
            <v>617</v>
          </cell>
          <cell r="CM175">
            <v>444.9</v>
          </cell>
        </row>
        <row r="182">
          <cell r="BZ182">
            <v>12875</v>
          </cell>
          <cell r="CM182">
            <v>6164.3</v>
          </cell>
        </row>
        <row r="184">
          <cell r="BZ184">
            <v>4091.7</v>
          </cell>
          <cell r="CM184">
            <v>2283.6</v>
          </cell>
        </row>
        <row r="185">
          <cell r="BZ185">
            <v>13282.7</v>
          </cell>
          <cell r="CM185">
            <v>6609.2</v>
          </cell>
        </row>
        <row r="196">
          <cell r="BZ196">
            <v>630992.4</v>
          </cell>
          <cell r="CM196">
            <v>527676</v>
          </cell>
        </row>
        <row r="201">
          <cell r="BZ201">
            <v>4628.2</v>
          </cell>
          <cell r="CM201">
            <v>3629.9</v>
          </cell>
        </row>
        <row r="202">
          <cell r="BZ202">
            <v>718.6</v>
          </cell>
          <cell r="CM202">
            <v>577</v>
          </cell>
        </row>
        <row r="203">
          <cell r="BZ203">
            <v>166846.39999999999</v>
          </cell>
          <cell r="CM203">
            <v>132555.1</v>
          </cell>
        </row>
        <row r="205">
          <cell r="BZ205">
            <v>20357.7</v>
          </cell>
          <cell r="CM205">
            <v>12092.4</v>
          </cell>
        </row>
        <row r="206">
          <cell r="BZ206">
            <v>171738.7</v>
          </cell>
          <cell r="CM206">
            <v>136762</v>
          </cell>
        </row>
        <row r="207">
          <cell r="BZ207">
            <v>0</v>
          </cell>
        </row>
        <row r="208">
          <cell r="BZ208">
            <v>0</v>
          </cell>
        </row>
        <row r="209">
          <cell r="BZ209">
            <v>0</v>
          </cell>
        </row>
      </sheetData>
      <sheetData sheetId="5">
        <row r="71">
          <cell r="BZ71">
            <v>501.1</v>
          </cell>
        </row>
        <row r="72">
          <cell r="BZ72">
            <v>21968.9</v>
          </cell>
          <cell r="CJ72">
            <v>14011.8</v>
          </cell>
        </row>
        <row r="73">
          <cell r="BZ73">
            <v>33711.699999999997</v>
          </cell>
          <cell r="CJ73">
            <v>27649.8</v>
          </cell>
        </row>
        <row r="74">
          <cell r="BZ74">
            <v>19273</v>
          </cell>
        </row>
        <row r="76">
          <cell r="BZ76">
            <v>25362.7</v>
          </cell>
        </row>
        <row r="78">
          <cell r="BZ78">
            <v>22688.7</v>
          </cell>
        </row>
        <row r="80">
          <cell r="BZ80">
            <v>8928.6</v>
          </cell>
        </row>
        <row r="81">
          <cell r="BZ81">
            <v>1179.2</v>
          </cell>
        </row>
        <row r="82">
          <cell r="BZ82">
            <v>3.8</v>
          </cell>
        </row>
        <row r="83">
          <cell r="BZ83">
            <v>166</v>
          </cell>
        </row>
        <row r="84">
          <cell r="BZ84">
            <v>0</v>
          </cell>
        </row>
        <row r="85">
          <cell r="BZ85">
            <v>2063.9</v>
          </cell>
          <cell r="CJ85">
            <v>213.4</v>
          </cell>
        </row>
        <row r="87">
          <cell r="BZ87">
            <v>82</v>
          </cell>
          <cell r="CJ87">
            <v>37</v>
          </cell>
        </row>
        <row r="88">
          <cell r="BZ88">
            <v>0</v>
          </cell>
        </row>
        <row r="89">
          <cell r="BZ89">
            <v>610.1</v>
          </cell>
          <cell r="CJ89">
            <v>458.3</v>
          </cell>
        </row>
        <row r="90">
          <cell r="BZ90">
            <v>0.3</v>
          </cell>
          <cell r="CJ90">
            <v>0.1</v>
          </cell>
        </row>
        <row r="91">
          <cell r="BZ91">
            <v>24873.599999999999</v>
          </cell>
        </row>
        <row r="92">
          <cell r="BZ92">
            <v>35086.800000000003</v>
          </cell>
        </row>
        <row r="93">
          <cell r="BZ93">
            <v>27483</v>
          </cell>
        </row>
        <row r="95">
          <cell r="BZ95">
            <v>576.70000000000005</v>
          </cell>
          <cell r="CJ95">
            <v>306.8</v>
          </cell>
        </row>
        <row r="97">
          <cell r="BZ97">
            <v>325.7</v>
          </cell>
          <cell r="CJ97">
            <v>306.8</v>
          </cell>
        </row>
        <row r="98">
          <cell r="BZ98">
            <v>4.0999999999999996</v>
          </cell>
          <cell r="CJ98">
            <v>3.7</v>
          </cell>
        </row>
        <row r="99">
          <cell r="BZ99">
            <v>765.6</v>
          </cell>
          <cell r="CJ99">
            <v>442.5</v>
          </cell>
        </row>
        <row r="100">
          <cell r="BZ100">
            <v>1240.7</v>
          </cell>
        </row>
        <row r="102">
          <cell r="BZ102">
            <v>148.69999999999999</v>
          </cell>
          <cell r="CJ102">
            <v>48.3</v>
          </cell>
        </row>
        <row r="103">
          <cell r="BZ103">
            <v>148.6</v>
          </cell>
          <cell r="CJ103">
            <v>48.3</v>
          </cell>
        </row>
        <row r="104">
          <cell r="BZ104">
            <v>276.5</v>
          </cell>
          <cell r="CJ104">
            <v>180</v>
          </cell>
        </row>
        <row r="105">
          <cell r="BZ105">
            <v>182.3</v>
          </cell>
        </row>
        <row r="107">
          <cell r="BZ107">
            <v>8.6999999999999993</v>
          </cell>
          <cell r="CJ107">
            <v>3.5</v>
          </cell>
        </row>
        <row r="108">
          <cell r="BZ108">
            <v>8.6999999999999993</v>
          </cell>
          <cell r="CJ108">
            <v>3.5</v>
          </cell>
        </row>
        <row r="109">
          <cell r="BZ109">
            <v>10.3</v>
          </cell>
          <cell r="CJ109">
            <v>9.1999999999999993</v>
          </cell>
        </row>
        <row r="110">
          <cell r="BZ110">
            <v>10.3</v>
          </cell>
        </row>
        <row r="113">
          <cell r="BZ113">
            <v>0</v>
          </cell>
          <cell r="CJ113">
            <v>0</v>
          </cell>
        </row>
        <row r="121">
          <cell r="BZ121">
            <v>481.4</v>
          </cell>
          <cell r="CJ121">
            <v>481.4</v>
          </cell>
        </row>
        <row r="122">
          <cell r="BZ122">
            <v>537.5</v>
          </cell>
          <cell r="CJ122">
            <v>537.5</v>
          </cell>
        </row>
        <row r="123">
          <cell r="BZ123">
            <v>959.7</v>
          </cell>
          <cell r="CJ123">
            <v>959.7</v>
          </cell>
        </row>
        <row r="125">
          <cell r="BZ125">
            <v>1168.0999999999999</v>
          </cell>
          <cell r="CJ125">
            <v>1074.5999999999999</v>
          </cell>
        </row>
        <row r="127">
          <cell r="BZ127">
            <v>1168.0999999999999</v>
          </cell>
          <cell r="CJ127">
            <v>1074.5999999999999</v>
          </cell>
        </row>
        <row r="128">
          <cell r="BZ128">
            <v>6</v>
          </cell>
          <cell r="CJ128">
            <v>5.4</v>
          </cell>
        </row>
        <row r="129">
          <cell r="BZ129">
            <v>1167</v>
          </cell>
          <cell r="CJ129">
            <v>1080</v>
          </cell>
        </row>
        <row r="130">
          <cell r="BZ130">
            <v>967.5</v>
          </cell>
          <cell r="CJ130">
            <v>843.8</v>
          </cell>
        </row>
        <row r="131">
          <cell r="BZ131">
            <v>27.7</v>
          </cell>
          <cell r="CJ131">
            <v>27.7</v>
          </cell>
        </row>
        <row r="133">
          <cell r="BZ133">
            <v>0</v>
          </cell>
          <cell r="CJ133">
            <v>0</v>
          </cell>
        </row>
        <row r="134">
          <cell r="BZ134">
            <v>0</v>
          </cell>
          <cell r="CJ134">
            <v>0</v>
          </cell>
        </row>
        <row r="135">
          <cell r="BZ135">
            <v>0</v>
          </cell>
        </row>
        <row r="144">
          <cell r="CE144">
            <v>811308.8</v>
          </cell>
        </row>
        <row r="146">
          <cell r="CE146">
            <v>0</v>
          </cell>
        </row>
        <row r="147">
          <cell r="CE147">
            <v>205074</v>
          </cell>
        </row>
        <row r="148">
          <cell r="CE148">
            <v>241992.9</v>
          </cell>
        </row>
        <row r="149">
          <cell r="CE149">
            <v>364241.9</v>
          </cell>
        </row>
        <row r="151">
          <cell r="CE151">
            <v>88617.8</v>
          </cell>
        </row>
        <row r="152">
          <cell r="CE152">
            <v>64547</v>
          </cell>
        </row>
        <row r="153">
          <cell r="CE153">
            <v>1171.8</v>
          </cell>
        </row>
        <row r="154">
          <cell r="CE154">
            <v>83969.2</v>
          </cell>
        </row>
        <row r="155">
          <cell r="CE155">
            <v>77815.899999999994</v>
          </cell>
        </row>
        <row r="156">
          <cell r="CE156">
            <v>6502.4</v>
          </cell>
        </row>
        <row r="172">
          <cell r="BZ172">
            <v>0</v>
          </cell>
          <cell r="CM172">
            <v>0</v>
          </cell>
        </row>
        <row r="175">
          <cell r="BZ175">
            <v>848.6</v>
          </cell>
          <cell r="CM175">
            <v>480.6</v>
          </cell>
        </row>
        <row r="182">
          <cell r="BZ182">
            <v>18615.400000000001</v>
          </cell>
          <cell r="CM182">
            <v>8291.2999999999993</v>
          </cell>
        </row>
        <row r="184">
          <cell r="BZ184">
            <v>7486.7</v>
          </cell>
          <cell r="CM184">
            <v>3785.8</v>
          </cell>
        </row>
        <row r="185">
          <cell r="BZ185">
            <v>19246.2</v>
          </cell>
          <cell r="CM185">
            <v>8771.9</v>
          </cell>
        </row>
        <row r="196">
          <cell r="BZ196">
            <v>989276.8</v>
          </cell>
          <cell r="CM196">
            <v>842993.5</v>
          </cell>
        </row>
        <row r="201">
          <cell r="BZ201">
            <v>6156.8</v>
          </cell>
          <cell r="CM201">
            <v>4598.5</v>
          </cell>
        </row>
        <row r="202">
          <cell r="BZ202">
            <v>577.70000000000005</v>
          </cell>
          <cell r="CM202">
            <v>384.7</v>
          </cell>
        </row>
        <row r="203">
          <cell r="BZ203">
            <v>206405</v>
          </cell>
          <cell r="CM203">
            <v>161068.4</v>
          </cell>
        </row>
        <row r="205">
          <cell r="BZ205">
            <v>35752.199999999997</v>
          </cell>
          <cell r="CM205">
            <v>22138.6</v>
          </cell>
        </row>
        <row r="206">
          <cell r="BZ206">
            <v>212439.2</v>
          </cell>
          <cell r="CM206">
            <v>166051.6</v>
          </cell>
        </row>
        <row r="207">
          <cell r="BZ207">
            <v>0</v>
          </cell>
        </row>
        <row r="208">
          <cell r="BZ208">
            <v>0</v>
          </cell>
        </row>
        <row r="209">
          <cell r="BZ209">
            <v>0</v>
          </cell>
        </row>
      </sheetData>
      <sheetData sheetId="6">
        <row r="71">
          <cell r="BZ71">
            <v>363.7</v>
          </cell>
        </row>
        <row r="72">
          <cell r="BZ72">
            <v>8347.7999999999993</v>
          </cell>
          <cell r="CJ72">
            <v>0</v>
          </cell>
        </row>
        <row r="73">
          <cell r="BZ73">
            <v>24494.799999999999</v>
          </cell>
          <cell r="CJ73">
            <v>20980.1</v>
          </cell>
        </row>
        <row r="74">
          <cell r="BZ74">
            <v>25673.599999999999</v>
          </cell>
        </row>
        <row r="76">
          <cell r="BZ76">
            <v>21121.599999999999</v>
          </cell>
        </row>
        <row r="78">
          <cell r="BZ78">
            <v>19139.599999999999</v>
          </cell>
        </row>
        <row r="80">
          <cell r="BZ80">
            <v>6480.1</v>
          </cell>
        </row>
        <row r="81">
          <cell r="BZ81">
            <v>1238.3</v>
          </cell>
        </row>
        <row r="82">
          <cell r="BZ82">
            <v>16.399999999999999</v>
          </cell>
        </row>
        <row r="83">
          <cell r="BZ83">
            <v>243.1</v>
          </cell>
        </row>
        <row r="84">
          <cell r="BZ84">
            <v>0</v>
          </cell>
        </row>
        <row r="85">
          <cell r="BZ85">
            <v>1601.3</v>
          </cell>
          <cell r="CJ85">
            <v>221.3</v>
          </cell>
        </row>
        <row r="87">
          <cell r="BZ87">
            <v>85.7</v>
          </cell>
          <cell r="CJ87">
            <v>18.100000000000001</v>
          </cell>
        </row>
        <row r="88">
          <cell r="BZ88">
            <v>0</v>
          </cell>
        </row>
        <row r="89">
          <cell r="BZ89">
            <v>380.7</v>
          </cell>
          <cell r="CJ89">
            <v>184.6</v>
          </cell>
        </row>
        <row r="90">
          <cell r="BZ90">
            <v>1</v>
          </cell>
          <cell r="CJ90">
            <v>0.3</v>
          </cell>
        </row>
        <row r="91">
          <cell r="BZ91">
            <v>20916.7</v>
          </cell>
        </row>
        <row r="92">
          <cell r="BZ92">
            <v>24061.7</v>
          </cell>
        </row>
        <row r="93">
          <cell r="BZ93">
            <v>30829.9</v>
          </cell>
        </row>
        <row r="95">
          <cell r="BZ95">
            <v>352.7</v>
          </cell>
          <cell r="CJ95">
            <v>179.9</v>
          </cell>
        </row>
        <row r="97">
          <cell r="BZ97">
            <v>196</v>
          </cell>
          <cell r="CJ97">
            <v>179.9</v>
          </cell>
        </row>
        <row r="98">
          <cell r="BZ98">
            <v>3.2</v>
          </cell>
          <cell r="CJ98">
            <v>2.8</v>
          </cell>
        </row>
        <row r="99">
          <cell r="BZ99">
            <v>594.20000000000005</v>
          </cell>
          <cell r="CJ99">
            <v>341.1</v>
          </cell>
        </row>
        <row r="100">
          <cell r="BZ100">
            <v>942.4</v>
          </cell>
        </row>
        <row r="102">
          <cell r="BZ102">
            <v>175.4</v>
          </cell>
          <cell r="CJ102">
            <v>55.1</v>
          </cell>
        </row>
        <row r="103">
          <cell r="BZ103">
            <v>175.4</v>
          </cell>
          <cell r="CJ103">
            <v>55.1</v>
          </cell>
        </row>
        <row r="104">
          <cell r="BZ104">
            <v>237</v>
          </cell>
          <cell r="CJ104">
            <v>155.9</v>
          </cell>
        </row>
        <row r="105">
          <cell r="BZ105">
            <v>249.7</v>
          </cell>
        </row>
        <row r="107">
          <cell r="BZ107">
            <v>10.3</v>
          </cell>
          <cell r="CJ107">
            <v>3.7</v>
          </cell>
        </row>
        <row r="108">
          <cell r="BZ108">
            <v>10.3</v>
          </cell>
          <cell r="CJ108">
            <v>3.7</v>
          </cell>
        </row>
        <row r="109">
          <cell r="BZ109">
            <v>6.3</v>
          </cell>
          <cell r="CJ109">
            <v>0.9</v>
          </cell>
        </row>
        <row r="110">
          <cell r="BZ110">
            <v>8.3000000000000007</v>
          </cell>
        </row>
        <row r="113">
          <cell r="BZ113">
            <v>0</v>
          </cell>
          <cell r="CJ113">
            <v>0</v>
          </cell>
        </row>
        <row r="121">
          <cell r="BZ121">
            <v>307.5</v>
          </cell>
          <cell r="CJ121">
            <v>307.5</v>
          </cell>
        </row>
        <row r="122">
          <cell r="BZ122">
            <v>290.5</v>
          </cell>
          <cell r="CJ122">
            <v>290.5</v>
          </cell>
        </row>
        <row r="123">
          <cell r="BZ123">
            <v>877.2</v>
          </cell>
          <cell r="CJ123">
            <v>877.2</v>
          </cell>
        </row>
        <row r="125">
          <cell r="BZ125">
            <v>924.7</v>
          </cell>
          <cell r="CJ125">
            <v>782.4</v>
          </cell>
        </row>
        <row r="127">
          <cell r="BZ127">
            <v>924.7</v>
          </cell>
          <cell r="CJ127">
            <v>782.4</v>
          </cell>
        </row>
        <row r="128">
          <cell r="BZ128">
            <v>3.4</v>
          </cell>
          <cell r="CJ128">
            <v>3.3</v>
          </cell>
        </row>
        <row r="129">
          <cell r="BZ129">
            <v>923.5</v>
          </cell>
          <cell r="CJ129">
            <v>782.4</v>
          </cell>
        </row>
        <row r="130">
          <cell r="BZ130">
            <v>704.3</v>
          </cell>
          <cell r="CJ130">
            <v>482.3</v>
          </cell>
        </row>
        <row r="131">
          <cell r="BZ131">
            <v>12.6</v>
          </cell>
          <cell r="CJ131">
            <v>12.6</v>
          </cell>
        </row>
        <row r="133">
          <cell r="BZ133">
            <v>0</v>
          </cell>
          <cell r="CJ133">
            <v>0</v>
          </cell>
        </row>
        <row r="134">
          <cell r="BZ134">
            <v>0</v>
          </cell>
          <cell r="CJ134">
            <v>0</v>
          </cell>
        </row>
        <row r="135">
          <cell r="BZ135">
            <v>0</v>
          </cell>
        </row>
        <row r="144">
          <cell r="CE144">
            <v>603516.30000000005</v>
          </cell>
        </row>
        <row r="146">
          <cell r="CE146">
            <v>0</v>
          </cell>
        </row>
        <row r="147">
          <cell r="CE147">
            <v>130111.9</v>
          </cell>
        </row>
        <row r="148">
          <cell r="CE148">
            <v>127839.2</v>
          </cell>
        </row>
        <row r="149">
          <cell r="CE149">
            <v>345565.2</v>
          </cell>
        </row>
        <row r="151">
          <cell r="CE151">
            <v>68003.3</v>
          </cell>
        </row>
        <row r="152">
          <cell r="CE152">
            <v>54971.1</v>
          </cell>
        </row>
        <row r="153">
          <cell r="CE153">
            <v>611.6</v>
          </cell>
        </row>
        <row r="154">
          <cell r="CE154">
            <v>64499.6</v>
          </cell>
        </row>
        <row r="155">
          <cell r="CE155">
            <v>54780</v>
          </cell>
        </row>
        <row r="156">
          <cell r="CE156">
            <v>3215.9</v>
          </cell>
        </row>
        <row r="172">
          <cell r="BZ172">
            <v>0</v>
          </cell>
          <cell r="CM172">
            <v>0</v>
          </cell>
        </row>
        <row r="175">
          <cell r="BZ175">
            <v>596.4</v>
          </cell>
          <cell r="CM175">
            <v>363.9</v>
          </cell>
        </row>
        <row r="182">
          <cell r="BZ182">
            <v>17891</v>
          </cell>
          <cell r="CM182">
            <v>7926.7</v>
          </cell>
        </row>
        <row r="184">
          <cell r="BZ184">
            <v>5826.5</v>
          </cell>
          <cell r="CM184">
            <v>3232.8</v>
          </cell>
        </row>
        <row r="185">
          <cell r="BZ185">
            <v>18389</v>
          </cell>
          <cell r="CM185">
            <v>8290.6</v>
          </cell>
        </row>
        <row r="196">
          <cell r="BZ196">
            <v>969582.2</v>
          </cell>
          <cell r="CM196">
            <v>843294.4</v>
          </cell>
        </row>
        <row r="201">
          <cell r="BZ201">
            <v>3241.3</v>
          </cell>
          <cell r="CM201">
            <v>2314.1</v>
          </cell>
        </row>
        <row r="202">
          <cell r="BZ202">
            <v>1515.9</v>
          </cell>
          <cell r="CM202">
            <v>1198.7</v>
          </cell>
        </row>
        <row r="203">
          <cell r="BZ203">
            <v>206652.1</v>
          </cell>
          <cell r="CM203">
            <v>166474.9</v>
          </cell>
        </row>
        <row r="205">
          <cell r="BZ205">
            <v>26799.4</v>
          </cell>
          <cell r="CM205">
            <v>16956.3</v>
          </cell>
        </row>
        <row r="206">
          <cell r="BZ206">
            <v>211135.8</v>
          </cell>
          <cell r="CM206">
            <v>169987.7</v>
          </cell>
        </row>
        <row r="207">
          <cell r="BZ207">
            <v>0</v>
          </cell>
        </row>
        <row r="208">
          <cell r="BZ208">
            <v>0</v>
          </cell>
        </row>
        <row r="209">
          <cell r="BZ209">
            <v>0</v>
          </cell>
        </row>
      </sheetData>
      <sheetData sheetId="7">
        <row r="71">
          <cell r="BZ71">
            <v>745.3</v>
          </cell>
        </row>
        <row r="72">
          <cell r="BZ72">
            <v>6585.2</v>
          </cell>
          <cell r="CJ72">
            <v>5924.9</v>
          </cell>
        </row>
        <row r="73">
          <cell r="BZ73">
            <v>30989.9</v>
          </cell>
          <cell r="CJ73">
            <v>25440.9</v>
          </cell>
        </row>
        <row r="74">
          <cell r="BZ74">
            <v>24650.1</v>
          </cell>
        </row>
        <row r="76">
          <cell r="BZ76">
            <v>35038.800000000003</v>
          </cell>
        </row>
        <row r="78">
          <cell r="BZ78">
            <v>32146.9</v>
          </cell>
        </row>
        <row r="80">
          <cell r="BZ80">
            <v>8950</v>
          </cell>
        </row>
        <row r="81">
          <cell r="BZ81">
            <v>1510.1</v>
          </cell>
        </row>
        <row r="82">
          <cell r="BZ82">
            <v>9.1</v>
          </cell>
        </row>
        <row r="83">
          <cell r="BZ83">
            <v>271.60000000000002</v>
          </cell>
        </row>
        <row r="84">
          <cell r="BZ84">
            <v>0</v>
          </cell>
        </row>
        <row r="85">
          <cell r="BZ85">
            <v>2529.3000000000002</v>
          </cell>
          <cell r="CJ85">
            <v>940.1</v>
          </cell>
        </row>
        <row r="87">
          <cell r="BZ87">
            <v>92.1</v>
          </cell>
          <cell r="CJ87">
            <v>38.700000000000003</v>
          </cell>
        </row>
        <row r="88">
          <cell r="BZ88">
            <v>0</v>
          </cell>
        </row>
        <row r="89">
          <cell r="BZ89">
            <v>362.6</v>
          </cell>
          <cell r="CJ89">
            <v>190.2</v>
          </cell>
        </row>
        <row r="90">
          <cell r="BZ90">
            <v>4.0999999999999996</v>
          </cell>
          <cell r="CJ90">
            <v>4.0999999999999996</v>
          </cell>
        </row>
        <row r="91">
          <cell r="BZ91">
            <v>34376.5</v>
          </cell>
        </row>
        <row r="92">
          <cell r="BZ92">
            <v>40147.300000000003</v>
          </cell>
        </row>
        <row r="93">
          <cell r="BZ93">
            <v>45096.5</v>
          </cell>
        </row>
        <row r="95">
          <cell r="BZ95">
            <v>908.2</v>
          </cell>
          <cell r="CJ95">
            <v>338.1</v>
          </cell>
        </row>
        <row r="97">
          <cell r="BZ97">
            <v>451.2</v>
          </cell>
          <cell r="CJ97">
            <v>336.4</v>
          </cell>
        </row>
        <row r="98">
          <cell r="BZ98">
            <v>3.7</v>
          </cell>
          <cell r="CJ98">
            <v>3.3</v>
          </cell>
        </row>
        <row r="99">
          <cell r="BZ99">
            <v>1339.4</v>
          </cell>
          <cell r="CJ99">
            <v>478.7</v>
          </cell>
        </row>
        <row r="100">
          <cell r="BZ100">
            <v>1031.3</v>
          </cell>
        </row>
        <row r="102">
          <cell r="BZ102">
            <v>132.9</v>
          </cell>
          <cell r="CJ102">
            <v>81.7</v>
          </cell>
        </row>
        <row r="103">
          <cell r="BZ103">
            <v>132.9</v>
          </cell>
          <cell r="CJ103">
            <v>81.7</v>
          </cell>
        </row>
        <row r="104">
          <cell r="BZ104">
            <v>216.6</v>
          </cell>
          <cell r="CJ104">
            <v>137.80000000000001</v>
          </cell>
        </row>
        <row r="105">
          <cell r="BZ105">
            <v>258.10000000000002</v>
          </cell>
        </row>
        <row r="107">
          <cell r="BZ107">
            <v>8.9</v>
          </cell>
          <cell r="CJ107">
            <v>3.6</v>
          </cell>
        </row>
        <row r="108">
          <cell r="BZ108">
            <v>8.9</v>
          </cell>
          <cell r="CJ108">
            <v>3.6</v>
          </cell>
        </row>
        <row r="109">
          <cell r="BZ109">
            <v>9.4</v>
          </cell>
          <cell r="CJ109">
            <v>6.8</v>
          </cell>
        </row>
        <row r="110">
          <cell r="BZ110">
            <v>14</v>
          </cell>
        </row>
        <row r="113">
          <cell r="BZ113">
            <v>0</v>
          </cell>
          <cell r="CJ113">
            <v>0</v>
          </cell>
        </row>
        <row r="121">
          <cell r="BZ121">
            <v>0</v>
          </cell>
          <cell r="CJ121">
            <v>0</v>
          </cell>
        </row>
        <row r="122">
          <cell r="BZ122">
            <v>560.6</v>
          </cell>
          <cell r="CJ122">
            <v>560.6</v>
          </cell>
        </row>
        <row r="123">
          <cell r="BZ123">
            <v>1393.2</v>
          </cell>
          <cell r="CJ123">
            <v>1393.2</v>
          </cell>
        </row>
        <row r="125">
          <cell r="BZ125">
            <v>1316</v>
          </cell>
          <cell r="CJ125">
            <v>1193.2</v>
          </cell>
        </row>
        <row r="127">
          <cell r="BZ127">
            <v>1219.3</v>
          </cell>
          <cell r="CJ127">
            <v>1096.5</v>
          </cell>
        </row>
        <row r="128">
          <cell r="BZ128">
            <v>4.4000000000000004</v>
          </cell>
          <cell r="CJ128">
            <v>3.4</v>
          </cell>
        </row>
        <row r="129">
          <cell r="BZ129">
            <v>1316</v>
          </cell>
          <cell r="CJ129">
            <v>1192.8</v>
          </cell>
        </row>
        <row r="130">
          <cell r="BZ130">
            <v>816.6</v>
          </cell>
          <cell r="CJ130">
            <v>816.6</v>
          </cell>
        </row>
        <row r="131">
          <cell r="BZ131">
            <v>17.2</v>
          </cell>
          <cell r="CJ131">
            <v>17.2</v>
          </cell>
        </row>
        <row r="133">
          <cell r="BZ133">
            <v>0</v>
          </cell>
          <cell r="CJ133">
            <v>0</v>
          </cell>
        </row>
        <row r="134">
          <cell r="BZ134">
            <v>0</v>
          </cell>
          <cell r="CJ134">
            <v>0</v>
          </cell>
        </row>
        <row r="135">
          <cell r="BZ135">
            <v>0</v>
          </cell>
        </row>
        <row r="144">
          <cell r="CE144">
            <v>789790.1</v>
          </cell>
        </row>
        <row r="146">
          <cell r="CE146">
            <v>0</v>
          </cell>
        </row>
        <row r="147">
          <cell r="CE147">
            <v>0</v>
          </cell>
        </row>
        <row r="148">
          <cell r="CE148">
            <v>241634.3</v>
          </cell>
        </row>
        <row r="149">
          <cell r="CE149">
            <v>548155.80000000005</v>
          </cell>
        </row>
        <row r="151">
          <cell r="CE151">
            <v>96475.9</v>
          </cell>
        </row>
        <row r="152">
          <cell r="CE152">
            <v>89183.4</v>
          </cell>
        </row>
        <row r="153">
          <cell r="CE153">
            <v>841.9</v>
          </cell>
        </row>
        <row r="154">
          <cell r="CE154">
            <v>82137</v>
          </cell>
        </row>
        <row r="155">
          <cell r="CE155">
            <v>78884.899999999994</v>
          </cell>
        </row>
        <row r="156">
          <cell r="CE156">
            <v>4483.3</v>
          </cell>
        </row>
        <row r="172">
          <cell r="BZ172">
            <v>0</v>
          </cell>
          <cell r="CM172">
            <v>0</v>
          </cell>
        </row>
        <row r="175">
          <cell r="BZ175">
            <v>834.4</v>
          </cell>
          <cell r="CM175">
            <v>274.89999999999998</v>
          </cell>
        </row>
        <row r="182">
          <cell r="BZ182">
            <v>26831.599999999999</v>
          </cell>
          <cell r="CM182">
            <v>12506.4</v>
          </cell>
        </row>
        <row r="184">
          <cell r="BZ184">
            <v>11168.4</v>
          </cell>
          <cell r="CM184">
            <v>5476.9</v>
          </cell>
        </row>
        <row r="185">
          <cell r="BZ185">
            <v>27284.6</v>
          </cell>
          <cell r="CM185">
            <v>12781.3</v>
          </cell>
        </row>
        <row r="196">
          <cell r="BZ196">
            <v>1178432.7</v>
          </cell>
          <cell r="CM196">
            <v>982608</v>
          </cell>
        </row>
        <row r="201">
          <cell r="BZ201">
            <v>5633.7</v>
          </cell>
          <cell r="CM201">
            <v>3921.1</v>
          </cell>
        </row>
        <row r="202">
          <cell r="BZ202">
            <v>1241.0999999999999</v>
          </cell>
          <cell r="CM202">
            <v>608.6</v>
          </cell>
        </row>
        <row r="203">
          <cell r="BZ203">
            <v>256622.3</v>
          </cell>
          <cell r="CM203">
            <v>212248.1</v>
          </cell>
        </row>
        <row r="205">
          <cell r="BZ205">
            <v>42793</v>
          </cell>
          <cell r="CM205">
            <v>28484.7</v>
          </cell>
        </row>
        <row r="206">
          <cell r="BZ206">
            <v>262464.7</v>
          </cell>
          <cell r="CM206">
            <v>216777.8</v>
          </cell>
        </row>
        <row r="207">
          <cell r="BZ207">
            <v>0</v>
          </cell>
        </row>
        <row r="208">
          <cell r="BZ208">
            <v>0</v>
          </cell>
        </row>
        <row r="209">
          <cell r="BZ209">
            <v>0</v>
          </cell>
        </row>
      </sheetData>
      <sheetData sheetId="8">
        <row r="71">
          <cell r="BZ71">
            <v>6957.3</v>
          </cell>
        </row>
        <row r="72">
          <cell r="BZ72">
            <v>18303.5</v>
          </cell>
          <cell r="CJ72">
            <v>14375.2</v>
          </cell>
        </row>
        <row r="73">
          <cell r="BZ73">
            <v>31079.3</v>
          </cell>
          <cell r="CJ73">
            <v>24856.6</v>
          </cell>
        </row>
        <row r="74">
          <cell r="BZ74">
            <v>23420.799999999999</v>
          </cell>
        </row>
        <row r="76">
          <cell r="BZ76">
            <v>15002.3</v>
          </cell>
        </row>
        <row r="78">
          <cell r="BZ78">
            <v>12678.2</v>
          </cell>
        </row>
        <row r="80">
          <cell r="BZ80">
            <v>4798.2</v>
          </cell>
        </row>
        <row r="81">
          <cell r="BZ81">
            <v>745.1</v>
          </cell>
        </row>
        <row r="82">
          <cell r="BZ82">
            <v>2.2999999999999998</v>
          </cell>
        </row>
        <row r="83">
          <cell r="BZ83">
            <v>123.4</v>
          </cell>
        </row>
        <row r="84">
          <cell r="BZ84">
            <v>0</v>
          </cell>
        </row>
        <row r="85">
          <cell r="BZ85">
            <v>1892.1</v>
          </cell>
          <cell r="CJ85">
            <v>297.89999999999998</v>
          </cell>
        </row>
        <row r="87">
          <cell r="BZ87">
            <v>56.3</v>
          </cell>
          <cell r="CJ87">
            <v>20.5</v>
          </cell>
        </row>
        <row r="88">
          <cell r="BZ88">
            <v>0</v>
          </cell>
        </row>
        <row r="89">
          <cell r="BZ89">
            <v>432</v>
          </cell>
          <cell r="CJ89">
            <v>277.3</v>
          </cell>
        </row>
        <row r="90">
          <cell r="BZ90">
            <v>4.5</v>
          </cell>
          <cell r="CJ90">
            <v>4.3</v>
          </cell>
        </row>
        <row r="91">
          <cell r="BZ91">
            <v>14703.6</v>
          </cell>
        </row>
        <row r="92">
          <cell r="BZ92">
            <v>21889.5</v>
          </cell>
        </row>
        <row r="93">
          <cell r="BZ93">
            <v>30906.7</v>
          </cell>
        </row>
        <row r="95">
          <cell r="BZ95">
            <v>360.2</v>
          </cell>
          <cell r="CJ95">
            <v>147</v>
          </cell>
        </row>
        <row r="97">
          <cell r="BZ97">
            <v>157.19999999999999</v>
          </cell>
          <cell r="CJ97">
            <v>147</v>
          </cell>
        </row>
        <row r="98">
          <cell r="BZ98">
            <v>2.7</v>
          </cell>
          <cell r="CJ98">
            <v>2.6</v>
          </cell>
        </row>
        <row r="99">
          <cell r="BZ99">
            <v>544.1</v>
          </cell>
          <cell r="CJ99">
            <v>319.60000000000002</v>
          </cell>
        </row>
        <row r="100">
          <cell r="BZ100">
            <v>902.7</v>
          </cell>
        </row>
        <row r="102">
          <cell r="BZ102">
            <v>104.2</v>
          </cell>
          <cell r="CJ102">
            <v>36.4</v>
          </cell>
        </row>
        <row r="103">
          <cell r="BZ103">
            <v>104.2</v>
          </cell>
          <cell r="CJ103">
            <v>36.4</v>
          </cell>
        </row>
        <row r="104">
          <cell r="BZ104">
            <v>172.2</v>
          </cell>
          <cell r="CJ104">
            <v>94.5</v>
          </cell>
        </row>
        <row r="105">
          <cell r="BZ105">
            <v>40.799999999999997</v>
          </cell>
        </row>
        <row r="107">
          <cell r="BZ107">
            <v>7.2</v>
          </cell>
          <cell r="CJ107">
            <v>3.9</v>
          </cell>
        </row>
        <row r="108">
          <cell r="BZ108">
            <v>7.2</v>
          </cell>
          <cell r="CJ108">
            <v>3.9</v>
          </cell>
        </row>
        <row r="109">
          <cell r="BZ109">
            <v>6.2</v>
          </cell>
          <cell r="CJ109">
            <v>5.4</v>
          </cell>
        </row>
        <row r="110">
          <cell r="BZ110">
            <v>1.4</v>
          </cell>
        </row>
        <row r="113">
          <cell r="BZ113">
            <v>0</v>
          </cell>
          <cell r="CJ113">
            <v>0</v>
          </cell>
        </row>
        <row r="121">
          <cell r="BZ121">
            <v>348.7</v>
          </cell>
          <cell r="CJ121">
            <v>348.7</v>
          </cell>
        </row>
        <row r="122">
          <cell r="BZ122">
            <v>527.20000000000005</v>
          </cell>
          <cell r="CJ122">
            <v>527.20000000000005</v>
          </cell>
        </row>
        <row r="123">
          <cell r="BZ123">
            <v>623.9</v>
          </cell>
          <cell r="CJ123">
            <v>623.9</v>
          </cell>
        </row>
        <row r="125">
          <cell r="BZ125">
            <v>837.1</v>
          </cell>
          <cell r="CJ125">
            <v>693.2</v>
          </cell>
        </row>
        <row r="127">
          <cell r="BZ127">
            <v>837.1</v>
          </cell>
          <cell r="CJ127">
            <v>693.2</v>
          </cell>
        </row>
        <row r="128">
          <cell r="BZ128">
            <v>4.2</v>
          </cell>
          <cell r="CJ128">
            <v>3.3</v>
          </cell>
        </row>
        <row r="129">
          <cell r="BZ129">
            <v>837.1</v>
          </cell>
          <cell r="CJ129">
            <v>693.2</v>
          </cell>
        </row>
        <row r="130">
          <cell r="BZ130">
            <v>688.2</v>
          </cell>
          <cell r="CJ130">
            <v>475.5</v>
          </cell>
        </row>
        <row r="131">
          <cell r="BZ131">
            <v>21.8</v>
          </cell>
          <cell r="CJ131">
            <v>21.1</v>
          </cell>
        </row>
        <row r="133">
          <cell r="BZ133">
            <v>0</v>
          </cell>
          <cell r="CJ133">
            <v>0</v>
          </cell>
        </row>
        <row r="134">
          <cell r="BZ134">
            <v>0</v>
          </cell>
          <cell r="CJ134">
            <v>0</v>
          </cell>
        </row>
        <row r="135">
          <cell r="BZ135">
            <v>0</v>
          </cell>
        </row>
        <row r="144">
          <cell r="CE144">
            <v>599872.6</v>
          </cell>
        </row>
        <row r="146">
          <cell r="CE146">
            <v>0</v>
          </cell>
        </row>
        <row r="147">
          <cell r="CE147">
            <v>150004.4</v>
          </cell>
        </row>
        <row r="148">
          <cell r="CE148">
            <v>212952.3</v>
          </cell>
        </row>
        <row r="149">
          <cell r="CE149">
            <v>236915.9</v>
          </cell>
        </row>
        <row r="151">
          <cell r="CE151">
            <v>64929.7</v>
          </cell>
        </row>
        <row r="152">
          <cell r="CE152">
            <v>34679</v>
          </cell>
        </row>
        <row r="153">
          <cell r="CE153">
            <v>746.2</v>
          </cell>
        </row>
        <row r="154">
          <cell r="CE154">
            <v>65101.599999999999</v>
          </cell>
        </row>
        <row r="155">
          <cell r="CE155">
            <v>54887.6</v>
          </cell>
        </row>
        <row r="156">
          <cell r="CE156">
            <v>4966.3999999999996</v>
          </cell>
        </row>
        <row r="172">
          <cell r="BZ172">
            <v>0</v>
          </cell>
          <cell r="CM172">
            <v>0</v>
          </cell>
        </row>
        <row r="175">
          <cell r="BZ175">
            <v>545</v>
          </cell>
          <cell r="CM175">
            <v>390.2</v>
          </cell>
        </row>
        <row r="182">
          <cell r="BZ182">
            <v>14157.7</v>
          </cell>
          <cell r="CM182">
            <v>6926.9</v>
          </cell>
        </row>
        <row r="184">
          <cell r="BZ184">
            <v>5494.7</v>
          </cell>
          <cell r="CM184">
            <v>3258.9</v>
          </cell>
        </row>
        <row r="185">
          <cell r="BZ185">
            <v>14201.3</v>
          </cell>
          <cell r="CM185">
            <v>7317.1</v>
          </cell>
        </row>
        <row r="196">
          <cell r="BZ196">
            <v>948447.6</v>
          </cell>
          <cell r="CM196">
            <v>830208.3</v>
          </cell>
        </row>
        <row r="201">
          <cell r="BZ201">
            <v>4626.2</v>
          </cell>
          <cell r="CM201">
            <v>3541.6</v>
          </cell>
        </row>
        <row r="202">
          <cell r="BZ202">
            <v>391.6</v>
          </cell>
          <cell r="CM202">
            <v>279.39999999999998</v>
          </cell>
        </row>
        <row r="203">
          <cell r="BZ203">
            <v>174372.1</v>
          </cell>
          <cell r="CM203">
            <v>137297.1</v>
          </cell>
        </row>
        <row r="205">
          <cell r="BZ205">
            <v>28879.5</v>
          </cell>
          <cell r="CM205">
            <v>19328.900000000001</v>
          </cell>
        </row>
        <row r="206">
          <cell r="BZ206">
            <v>177268.7</v>
          </cell>
          <cell r="CM206">
            <v>141118.1</v>
          </cell>
        </row>
        <row r="208">
          <cell r="BZ208">
            <v>0</v>
          </cell>
        </row>
        <row r="209">
          <cell r="BZ20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pt@mpt.gov.by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pageSetUpPr fitToPage="1"/>
  </sheetPr>
  <dimension ref="B1:DJ226"/>
  <sheetViews>
    <sheetView tabSelected="1" topLeftCell="A186" zoomScaleNormal="100" zoomScaleSheetLayoutView="100" workbookViewId="0">
      <selection activeCell="B205" sqref="B205:BR205"/>
    </sheetView>
  </sheetViews>
  <sheetFormatPr defaultColWidth="0.85546875" defaultRowHeight="11.25" customHeight="1" x14ac:dyDescent="0.2"/>
  <cols>
    <col min="1" max="57" width="0.85546875" style="1"/>
    <col min="58" max="58" width="1.85546875" style="1" bestFit="1" customWidth="1"/>
    <col min="59" max="80" width="0.85546875" style="1"/>
    <col min="81" max="81" width="3" style="1" bestFit="1" customWidth="1"/>
    <col min="82" max="109" width="0.85546875" style="1"/>
    <col min="110" max="110" width="10.140625" style="1" hidden="1" customWidth="1"/>
    <col min="111" max="111" width="8.7109375" style="1" hidden="1" customWidth="1"/>
    <col min="112" max="112" width="3" style="1" hidden="1" customWidth="1"/>
    <col min="113" max="113" width="7" style="1" hidden="1" customWidth="1"/>
    <col min="114" max="114" width="5" style="1" hidden="1" customWidth="1"/>
    <col min="115" max="16384" width="0.85546875" style="1"/>
  </cols>
  <sheetData>
    <row r="1" spans="2:109" ht="4.5" customHeight="1" x14ac:dyDescent="0.2"/>
    <row r="2" spans="2:109" ht="11.25" customHeight="1" x14ac:dyDescent="0.2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206" t="s">
        <v>1</v>
      </c>
      <c r="CL2" s="206"/>
      <c r="CM2" s="206"/>
      <c r="CN2" s="206"/>
      <c r="CO2" s="206"/>
      <c r="CP2" s="206"/>
      <c r="CQ2" s="206"/>
      <c r="CR2" s="206"/>
      <c r="CS2" s="206"/>
      <c r="CT2" s="206"/>
      <c r="CU2" s="206"/>
      <c r="CV2" s="206"/>
      <c r="CW2" s="206"/>
      <c r="CX2" s="206"/>
      <c r="CY2" s="206"/>
      <c r="CZ2" s="206"/>
      <c r="DA2" s="206"/>
      <c r="DB2" s="206"/>
      <c r="DC2" s="206"/>
      <c r="DD2" s="206"/>
      <c r="DE2" s="206"/>
    </row>
    <row r="3" spans="2:109" ht="43.5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207" t="s">
        <v>2</v>
      </c>
      <c r="CL3" s="207"/>
      <c r="CM3" s="207"/>
      <c r="CN3" s="207"/>
      <c r="CO3" s="207"/>
      <c r="CP3" s="207"/>
      <c r="CQ3" s="207"/>
      <c r="CR3" s="207"/>
      <c r="CS3" s="207"/>
      <c r="CT3" s="207"/>
      <c r="CU3" s="207"/>
      <c r="CV3" s="207"/>
      <c r="CW3" s="207"/>
      <c r="CX3" s="207"/>
      <c r="CY3" s="207"/>
      <c r="CZ3" s="207"/>
      <c r="DA3" s="207"/>
      <c r="DB3" s="207"/>
      <c r="DC3" s="207"/>
      <c r="DD3" s="207"/>
      <c r="DE3" s="207"/>
    </row>
    <row r="4" spans="2:109" ht="11.25" customHeight="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206" t="s">
        <v>3</v>
      </c>
      <c r="CL4" s="207"/>
      <c r="CM4" s="207"/>
      <c r="CN4" s="207"/>
      <c r="CO4" s="207"/>
      <c r="CP4" s="207"/>
      <c r="CQ4" s="207"/>
      <c r="CR4" s="207"/>
      <c r="CS4" s="207"/>
      <c r="CT4" s="207"/>
      <c r="CU4" s="207"/>
      <c r="CV4" s="207"/>
      <c r="CW4" s="207"/>
      <c r="CX4" s="207"/>
      <c r="CY4" s="207"/>
      <c r="CZ4" s="207"/>
      <c r="DA4" s="207"/>
      <c r="DB4" s="207"/>
      <c r="DC4" s="207"/>
      <c r="DD4" s="207"/>
      <c r="DE4" s="207"/>
    </row>
    <row r="5" spans="2:109" ht="11.25" customHeight="1" x14ac:dyDescent="0.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</row>
    <row r="6" spans="2:109" ht="6" customHeight="1" x14ac:dyDescent="0.2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7"/>
    </row>
    <row r="7" spans="2:109" ht="12.95" customHeight="1" x14ac:dyDescent="0.2">
      <c r="B7" s="201" t="s">
        <v>4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2"/>
      <c r="BF7" s="202"/>
      <c r="BG7" s="202"/>
      <c r="BH7" s="202"/>
      <c r="BI7" s="202"/>
      <c r="BJ7" s="202"/>
      <c r="BK7" s="202"/>
      <c r="BL7" s="202"/>
      <c r="BM7" s="202"/>
      <c r="BN7" s="202"/>
      <c r="BO7" s="202"/>
      <c r="BP7" s="202"/>
      <c r="BQ7" s="202"/>
      <c r="BR7" s="202"/>
      <c r="BS7" s="202"/>
      <c r="BT7" s="202"/>
      <c r="BU7" s="202"/>
      <c r="BV7" s="202"/>
      <c r="BW7" s="202"/>
      <c r="BX7" s="202"/>
      <c r="BY7" s="202"/>
      <c r="BZ7" s="202"/>
      <c r="CA7" s="202"/>
      <c r="CB7" s="202"/>
      <c r="CC7" s="202"/>
      <c r="CD7" s="202"/>
      <c r="CE7" s="202"/>
      <c r="CF7" s="202"/>
      <c r="CG7" s="202"/>
      <c r="CH7" s="202"/>
      <c r="CI7" s="202"/>
      <c r="CJ7" s="202"/>
      <c r="CK7" s="202"/>
      <c r="CL7" s="202"/>
      <c r="CM7" s="202"/>
      <c r="CN7" s="202"/>
      <c r="CO7" s="202"/>
      <c r="CP7" s="202"/>
      <c r="CQ7" s="202"/>
      <c r="CR7" s="202"/>
      <c r="CS7" s="202"/>
      <c r="CT7" s="202"/>
      <c r="CU7" s="202"/>
      <c r="CV7" s="202"/>
      <c r="CW7" s="202"/>
      <c r="CX7" s="202"/>
      <c r="CY7" s="202"/>
      <c r="CZ7" s="202"/>
      <c r="DA7" s="202"/>
      <c r="DB7" s="202"/>
      <c r="DC7" s="202"/>
      <c r="DD7" s="202"/>
      <c r="DE7" s="203"/>
    </row>
    <row r="8" spans="2:109" ht="6" customHeight="1" x14ac:dyDescent="0.2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10"/>
    </row>
    <row r="9" spans="2:109" ht="11.25" customHeight="1" x14ac:dyDescent="0.2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</row>
    <row r="10" spans="2:109" ht="6" customHeight="1" x14ac:dyDescent="0.2"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3"/>
    </row>
    <row r="11" spans="2:109" ht="15" customHeight="1" x14ac:dyDescent="0.2">
      <c r="B11" s="208" t="s">
        <v>5</v>
      </c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  <c r="BI11" s="209"/>
      <c r="BJ11" s="209"/>
      <c r="BK11" s="209"/>
      <c r="BL11" s="209"/>
      <c r="BM11" s="209"/>
      <c r="BN11" s="209"/>
      <c r="BO11" s="209"/>
      <c r="BP11" s="209"/>
      <c r="BQ11" s="209"/>
      <c r="BR11" s="209"/>
      <c r="BS11" s="209"/>
      <c r="BT11" s="209"/>
      <c r="BU11" s="209"/>
      <c r="BV11" s="209"/>
      <c r="BW11" s="209"/>
      <c r="BX11" s="209"/>
      <c r="BY11" s="209"/>
      <c r="BZ11" s="209"/>
      <c r="CA11" s="209"/>
      <c r="CB11" s="209"/>
      <c r="CC11" s="209"/>
      <c r="CD11" s="209"/>
      <c r="CE11" s="209"/>
      <c r="CF11" s="209"/>
      <c r="CG11" s="209"/>
      <c r="CH11" s="209"/>
      <c r="CI11" s="209"/>
      <c r="CJ11" s="209"/>
      <c r="CK11" s="209"/>
      <c r="CL11" s="209"/>
      <c r="CM11" s="209"/>
      <c r="CN11" s="209"/>
      <c r="CO11" s="209"/>
      <c r="CP11" s="209"/>
      <c r="CQ11" s="209"/>
      <c r="CR11" s="209"/>
      <c r="CS11" s="209"/>
      <c r="CT11" s="209"/>
      <c r="CU11" s="209"/>
      <c r="CV11" s="209"/>
      <c r="CW11" s="209"/>
      <c r="CX11" s="209"/>
      <c r="CY11" s="209"/>
      <c r="CZ11" s="209"/>
      <c r="DA11" s="209"/>
      <c r="DB11" s="209"/>
      <c r="DC11" s="209"/>
      <c r="DD11" s="209"/>
      <c r="DE11" s="210"/>
    </row>
    <row r="12" spans="2:109" ht="6" customHeight="1" x14ac:dyDescent="0.2"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6"/>
    </row>
    <row r="13" spans="2:109" ht="11.25" customHeight="1" x14ac:dyDescent="0.2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</row>
    <row r="14" spans="2:109" ht="6" customHeight="1" x14ac:dyDescent="0.2"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7"/>
    </row>
    <row r="15" spans="2:109" ht="41.25" customHeight="1" x14ac:dyDescent="0.2">
      <c r="B15" s="211" t="s">
        <v>6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2"/>
      <c r="BN15" s="212"/>
      <c r="BO15" s="212"/>
      <c r="BP15" s="212"/>
      <c r="BQ15" s="212"/>
      <c r="BR15" s="212"/>
      <c r="BS15" s="212"/>
      <c r="BT15" s="212"/>
      <c r="BU15" s="212"/>
      <c r="BV15" s="212"/>
      <c r="BW15" s="212"/>
      <c r="BX15" s="212"/>
      <c r="BY15" s="212"/>
      <c r="BZ15" s="212"/>
      <c r="CA15" s="212"/>
      <c r="CB15" s="212"/>
      <c r="CC15" s="212"/>
      <c r="CD15" s="212"/>
      <c r="CE15" s="212"/>
      <c r="CF15" s="212"/>
      <c r="CG15" s="212"/>
      <c r="CH15" s="212"/>
      <c r="CI15" s="212"/>
      <c r="CJ15" s="212"/>
      <c r="CK15" s="212"/>
      <c r="CL15" s="212"/>
      <c r="CM15" s="212"/>
      <c r="CN15" s="212"/>
      <c r="CO15" s="212"/>
      <c r="CP15" s="212"/>
      <c r="CQ15" s="212"/>
      <c r="CR15" s="212"/>
      <c r="CS15" s="212"/>
      <c r="CT15" s="212"/>
      <c r="CU15" s="212"/>
      <c r="CV15" s="212"/>
      <c r="CW15" s="212"/>
      <c r="CX15" s="212"/>
      <c r="CY15" s="212"/>
      <c r="CZ15" s="212"/>
      <c r="DA15" s="212"/>
      <c r="DB15" s="212"/>
      <c r="DC15" s="212"/>
      <c r="DD15" s="212"/>
      <c r="DE15" s="213"/>
    </row>
    <row r="16" spans="2:109" ht="6" customHeight="1" x14ac:dyDescent="0.2"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10"/>
    </row>
    <row r="17" spans="2:109" ht="11.25" customHeight="1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</row>
    <row r="18" spans="2:109" ht="6" customHeight="1" x14ac:dyDescent="0.2"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7"/>
    </row>
    <row r="19" spans="2:109" ht="12.95" customHeight="1" x14ac:dyDescent="0.2">
      <c r="B19" s="201" t="s">
        <v>7</v>
      </c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  <c r="BI19" s="202"/>
      <c r="BJ19" s="202"/>
      <c r="BK19" s="202"/>
      <c r="BL19" s="202"/>
      <c r="BM19" s="202"/>
      <c r="BN19" s="202"/>
      <c r="BO19" s="202"/>
      <c r="BP19" s="202"/>
      <c r="BQ19" s="202"/>
      <c r="BR19" s="202"/>
      <c r="BS19" s="202"/>
      <c r="BT19" s="202"/>
      <c r="BU19" s="202"/>
      <c r="BV19" s="202"/>
      <c r="BW19" s="202"/>
      <c r="BX19" s="202"/>
      <c r="BY19" s="202"/>
      <c r="BZ19" s="202"/>
      <c r="CA19" s="202"/>
      <c r="CB19" s="202"/>
      <c r="CC19" s="202"/>
      <c r="CD19" s="202"/>
      <c r="CE19" s="202"/>
      <c r="CF19" s="202"/>
      <c r="CG19" s="202"/>
      <c r="CH19" s="202"/>
      <c r="CI19" s="202"/>
      <c r="CJ19" s="202"/>
      <c r="CK19" s="202"/>
      <c r="CL19" s="202"/>
      <c r="CM19" s="202"/>
      <c r="CN19" s="202"/>
      <c r="CO19" s="202"/>
      <c r="CP19" s="202"/>
      <c r="CQ19" s="202"/>
      <c r="CR19" s="202"/>
      <c r="CS19" s="202"/>
      <c r="CT19" s="202"/>
      <c r="CU19" s="202"/>
      <c r="CV19" s="202"/>
      <c r="CW19" s="202"/>
      <c r="CX19" s="202"/>
      <c r="CY19" s="202"/>
      <c r="CZ19" s="202"/>
      <c r="DA19" s="202"/>
      <c r="DB19" s="202"/>
      <c r="DC19" s="202"/>
      <c r="DD19" s="202"/>
      <c r="DE19" s="203"/>
    </row>
    <row r="20" spans="2:109" ht="12.95" customHeight="1" x14ac:dyDescent="0.2">
      <c r="B20" s="204" t="s">
        <v>8</v>
      </c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  <c r="BI20" s="202"/>
      <c r="BJ20" s="202"/>
      <c r="BK20" s="202"/>
      <c r="BL20" s="202"/>
      <c r="BM20" s="202"/>
      <c r="BN20" s="202"/>
      <c r="BO20" s="202"/>
      <c r="BP20" s="202"/>
      <c r="BQ20" s="202"/>
      <c r="BR20" s="202"/>
      <c r="BS20" s="202"/>
      <c r="BT20" s="202"/>
      <c r="BU20" s="202"/>
      <c r="BV20" s="202"/>
      <c r="BW20" s="202"/>
      <c r="BX20" s="202"/>
      <c r="BY20" s="202"/>
      <c r="BZ20" s="202"/>
      <c r="CA20" s="202"/>
      <c r="CB20" s="202"/>
      <c r="CC20" s="202"/>
      <c r="CD20" s="202"/>
      <c r="CE20" s="202"/>
      <c r="CF20" s="202"/>
      <c r="CG20" s="202"/>
      <c r="CH20" s="202"/>
      <c r="CI20" s="202"/>
      <c r="CJ20" s="202"/>
      <c r="CK20" s="202"/>
      <c r="CL20" s="202"/>
      <c r="CM20" s="202"/>
      <c r="CN20" s="202"/>
      <c r="CO20" s="202"/>
      <c r="CP20" s="202"/>
      <c r="CQ20" s="202"/>
      <c r="CR20" s="202"/>
      <c r="CS20" s="202"/>
      <c r="CT20" s="202"/>
      <c r="CU20" s="202"/>
      <c r="CV20" s="202"/>
      <c r="CW20" s="202"/>
      <c r="CX20" s="202"/>
      <c r="CY20" s="202"/>
      <c r="CZ20" s="202"/>
      <c r="DA20" s="202"/>
      <c r="DB20" s="202"/>
      <c r="DC20" s="202"/>
      <c r="DD20" s="202"/>
      <c r="DE20" s="203"/>
    </row>
    <row r="21" spans="2:109" ht="3" customHeight="1" x14ac:dyDescent="0.2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9"/>
    </row>
    <row r="22" spans="2:109" ht="11.25" customHeight="1" x14ac:dyDescent="0.2">
      <c r="B22" s="1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205" t="s">
        <v>9</v>
      </c>
      <c r="AX22" s="205"/>
      <c r="AY22" s="205"/>
      <c r="AZ22" s="205"/>
      <c r="BA22" s="205"/>
      <c r="BB22" s="37" t="s">
        <v>10</v>
      </c>
      <c r="BC22" s="37"/>
      <c r="BD22" s="37"/>
      <c r="BE22" s="4"/>
      <c r="BF22" s="205" t="s">
        <v>11</v>
      </c>
      <c r="BG22" s="205"/>
      <c r="BH22" s="205"/>
      <c r="BI22" s="205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9"/>
    </row>
    <row r="23" spans="2:109" ht="6" customHeight="1" x14ac:dyDescent="0.2">
      <c r="B23" s="8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10"/>
    </row>
    <row r="24" spans="2:109" ht="11.25" customHeight="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20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</row>
    <row r="25" spans="2:109" ht="27" customHeight="1" x14ac:dyDescent="0.2">
      <c r="B25" s="172" t="s">
        <v>12</v>
      </c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  <c r="BI25" s="172" t="s">
        <v>13</v>
      </c>
      <c r="BJ25" s="172"/>
      <c r="BK25" s="172"/>
      <c r="BL25" s="172"/>
      <c r="BM25" s="172"/>
      <c r="BN25" s="172"/>
      <c r="BO25" s="172"/>
      <c r="BP25" s="172"/>
      <c r="BQ25" s="172"/>
      <c r="BR25" s="172"/>
      <c r="BS25" s="172"/>
      <c r="BT25" s="172"/>
      <c r="BU25" s="172"/>
      <c r="BV25" s="172"/>
      <c r="BW25" s="172"/>
      <c r="BX25" s="172"/>
      <c r="BY25" s="172"/>
      <c r="BZ25" s="172"/>
      <c r="CA25" s="3"/>
      <c r="CB25" s="3"/>
      <c r="CC25" s="3"/>
      <c r="CD25" s="172" t="s">
        <v>14</v>
      </c>
      <c r="CE25" s="172"/>
      <c r="CF25" s="172"/>
      <c r="CG25" s="172"/>
      <c r="CH25" s="172"/>
      <c r="CI25" s="172"/>
      <c r="CJ25" s="172"/>
      <c r="CK25" s="172"/>
      <c r="CL25" s="172"/>
      <c r="CM25" s="172"/>
      <c r="CN25" s="172"/>
      <c r="CO25" s="172"/>
      <c r="CP25" s="172"/>
      <c r="CQ25" s="172"/>
      <c r="CR25" s="172"/>
      <c r="CS25" s="172"/>
      <c r="CT25" s="172"/>
      <c r="CU25" s="172"/>
      <c r="CV25" s="172"/>
      <c r="CW25" s="172"/>
      <c r="CX25" s="172"/>
      <c r="CY25" s="172"/>
      <c r="CZ25" s="172"/>
      <c r="DA25" s="172"/>
      <c r="DB25" s="172"/>
      <c r="DC25" s="172"/>
      <c r="DD25" s="172"/>
      <c r="DE25" s="172"/>
    </row>
    <row r="26" spans="2:109" ht="30" customHeight="1" x14ac:dyDescent="0.2">
      <c r="B26" s="186" t="s">
        <v>15</v>
      </c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7"/>
      <c r="BH26" s="188"/>
      <c r="BI26" s="191" t="s">
        <v>16</v>
      </c>
      <c r="BJ26" s="192"/>
      <c r="BK26" s="192"/>
      <c r="BL26" s="192"/>
      <c r="BM26" s="192"/>
      <c r="BN26" s="192"/>
      <c r="BO26" s="192"/>
      <c r="BP26" s="192"/>
      <c r="BQ26" s="192"/>
      <c r="BR26" s="192"/>
      <c r="BS26" s="192"/>
      <c r="BT26" s="192"/>
      <c r="BU26" s="192"/>
      <c r="BV26" s="192"/>
      <c r="BW26" s="192"/>
      <c r="BX26" s="192"/>
      <c r="BY26" s="192"/>
      <c r="BZ26" s="192"/>
      <c r="CA26" s="4"/>
      <c r="CB26" s="4"/>
      <c r="CC26" s="4"/>
      <c r="CD26" s="193" t="s">
        <v>17</v>
      </c>
      <c r="CE26" s="193"/>
      <c r="CF26" s="193"/>
      <c r="CG26" s="193"/>
      <c r="CH26" s="193"/>
      <c r="CI26" s="193"/>
      <c r="CJ26" s="193"/>
      <c r="CK26" s="193"/>
      <c r="CL26" s="193"/>
      <c r="CM26" s="193"/>
      <c r="CN26" s="193"/>
      <c r="CO26" s="193"/>
      <c r="CP26" s="193"/>
      <c r="CQ26" s="193"/>
      <c r="CR26" s="194" t="s">
        <v>18</v>
      </c>
      <c r="CS26" s="195"/>
      <c r="CT26" s="195"/>
      <c r="CU26" s="195"/>
      <c r="CV26" s="195"/>
      <c r="CW26" s="195"/>
      <c r="CX26" s="195"/>
      <c r="CY26" s="195"/>
      <c r="CZ26" s="195"/>
      <c r="DA26" s="195"/>
      <c r="DB26" s="195"/>
      <c r="DC26" s="195"/>
      <c r="DD26" s="195"/>
      <c r="DE26" s="195"/>
    </row>
    <row r="27" spans="2:109" ht="21" customHeight="1" x14ac:dyDescent="0.2">
      <c r="B27" s="17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90"/>
      <c r="BI27" s="181"/>
      <c r="BJ27" s="181"/>
      <c r="BK27" s="181"/>
      <c r="BL27" s="181"/>
      <c r="BM27" s="181"/>
      <c r="BN27" s="181"/>
      <c r="BO27" s="181"/>
      <c r="BP27" s="181"/>
      <c r="BQ27" s="181"/>
      <c r="BR27" s="181"/>
      <c r="BS27" s="181"/>
      <c r="BT27" s="181"/>
      <c r="BU27" s="181"/>
      <c r="BV27" s="181"/>
      <c r="BW27" s="181"/>
      <c r="BX27" s="181"/>
      <c r="BY27" s="181"/>
      <c r="BZ27" s="181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</row>
    <row r="28" spans="2:109" ht="15" customHeight="1" x14ac:dyDescent="0.2">
      <c r="B28" s="196" t="s">
        <v>19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97"/>
      <c r="AC28" s="197"/>
      <c r="AD28" s="197"/>
      <c r="AE28" s="197"/>
      <c r="AF28" s="197"/>
      <c r="AG28" s="197"/>
      <c r="AH28" s="197"/>
      <c r="AI28" s="197"/>
      <c r="AJ28" s="197"/>
      <c r="AK28" s="197"/>
      <c r="AL28" s="197"/>
      <c r="AM28" s="197"/>
      <c r="AN28" s="197"/>
      <c r="AO28" s="197"/>
      <c r="AP28" s="197"/>
      <c r="AQ28" s="197"/>
      <c r="AR28" s="197"/>
      <c r="AS28" s="197"/>
      <c r="AT28" s="197"/>
      <c r="AU28" s="197"/>
      <c r="AV28" s="197"/>
      <c r="AW28" s="197"/>
      <c r="AX28" s="197"/>
      <c r="AY28" s="197"/>
      <c r="AZ28" s="197"/>
      <c r="BA28" s="197"/>
      <c r="BB28" s="197"/>
      <c r="BC28" s="197"/>
      <c r="BD28" s="197"/>
      <c r="BE28" s="197"/>
      <c r="BF28" s="197"/>
      <c r="BG28" s="197"/>
      <c r="BH28" s="161"/>
      <c r="BI28" s="180"/>
      <c r="BJ28" s="181"/>
      <c r="BK28" s="181"/>
      <c r="BL28" s="181"/>
      <c r="BM28" s="181"/>
      <c r="BN28" s="181"/>
      <c r="BO28" s="181"/>
      <c r="BP28" s="181"/>
      <c r="BQ28" s="181"/>
      <c r="BR28" s="181"/>
      <c r="BS28" s="181"/>
      <c r="BT28" s="181"/>
      <c r="BU28" s="181"/>
      <c r="BV28" s="181"/>
      <c r="BW28" s="181"/>
      <c r="BX28" s="181"/>
      <c r="BY28" s="181"/>
      <c r="BZ28" s="181"/>
      <c r="CA28" s="4"/>
      <c r="CB28" s="4"/>
      <c r="CC28" s="4"/>
      <c r="CD28" s="198" t="s">
        <v>20</v>
      </c>
      <c r="CE28" s="199"/>
      <c r="CF28" s="199"/>
      <c r="CG28" s="199"/>
      <c r="CH28" s="199"/>
      <c r="CI28" s="199"/>
      <c r="CJ28" s="199"/>
      <c r="CK28" s="199"/>
      <c r="CL28" s="199"/>
      <c r="CM28" s="199"/>
      <c r="CN28" s="199"/>
      <c r="CO28" s="199"/>
      <c r="CP28" s="199"/>
      <c r="CQ28" s="199"/>
      <c r="CR28" s="199"/>
      <c r="CS28" s="199"/>
      <c r="CT28" s="199"/>
      <c r="CU28" s="199"/>
      <c r="CV28" s="199"/>
      <c r="CW28" s="199"/>
      <c r="CX28" s="199"/>
      <c r="CY28" s="199"/>
      <c r="CZ28" s="199"/>
      <c r="DA28" s="199"/>
      <c r="DB28" s="199"/>
      <c r="DC28" s="199"/>
      <c r="DD28" s="199"/>
      <c r="DE28" s="200"/>
    </row>
    <row r="29" spans="2:109" ht="26.1" customHeight="1" x14ac:dyDescent="0.2">
      <c r="B29" s="179" t="s">
        <v>21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47"/>
      <c r="BI29" s="180" t="s">
        <v>22</v>
      </c>
      <c r="BJ29" s="181"/>
      <c r="BK29" s="181"/>
      <c r="BL29" s="181"/>
      <c r="BM29" s="181"/>
      <c r="BN29" s="181"/>
      <c r="BO29" s="181"/>
      <c r="BP29" s="181"/>
      <c r="BQ29" s="181"/>
      <c r="BR29" s="181"/>
      <c r="BS29" s="181"/>
      <c r="BT29" s="181"/>
      <c r="BU29" s="181"/>
      <c r="BV29" s="181"/>
      <c r="BW29" s="181"/>
      <c r="BX29" s="181"/>
      <c r="BY29" s="181"/>
      <c r="BZ29" s="181"/>
      <c r="CA29" s="4"/>
      <c r="CB29" s="4"/>
      <c r="CC29" s="4"/>
      <c r="CD29" s="21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</row>
    <row r="30" spans="2:109" ht="26.1" customHeight="1" x14ac:dyDescent="0.2">
      <c r="B30" s="182" t="s">
        <v>23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40"/>
      <c r="BI30" s="183"/>
      <c r="BJ30" s="183"/>
      <c r="BK30" s="183"/>
      <c r="BL30" s="183"/>
      <c r="BM30" s="183"/>
      <c r="BN30" s="183"/>
      <c r="BO30" s="183"/>
      <c r="BP30" s="183"/>
      <c r="BQ30" s="183"/>
      <c r="BR30" s="183"/>
      <c r="BS30" s="183"/>
      <c r="BT30" s="183"/>
      <c r="BU30" s="183"/>
      <c r="BV30" s="183"/>
      <c r="BW30" s="183"/>
      <c r="BX30" s="183"/>
      <c r="BY30" s="183"/>
      <c r="BZ30" s="183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</row>
    <row r="31" spans="2:109" ht="11.25" customHeight="1" x14ac:dyDescent="0.2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</row>
    <row r="32" spans="2:109" ht="15" customHeight="1" x14ac:dyDescent="0.2">
      <c r="B32" s="184" t="s">
        <v>24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  <c r="AJ32" s="185"/>
      <c r="AK32" s="185"/>
      <c r="AL32" s="185"/>
      <c r="AM32" s="185"/>
      <c r="AN32" s="185"/>
      <c r="AO32" s="185"/>
      <c r="AP32" s="44" t="s">
        <v>25</v>
      </c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7"/>
    </row>
    <row r="33" spans="2:109" ht="15" customHeight="1" x14ac:dyDescent="0.2">
      <c r="B33" s="17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  <c r="BI33" s="175"/>
      <c r="BJ33" s="175"/>
      <c r="BK33" s="175"/>
      <c r="BL33" s="175"/>
      <c r="BM33" s="175"/>
      <c r="BN33" s="175"/>
      <c r="BO33" s="175"/>
      <c r="BP33" s="175"/>
      <c r="BQ33" s="175"/>
      <c r="BR33" s="175"/>
      <c r="BS33" s="175"/>
      <c r="BT33" s="175"/>
      <c r="BU33" s="175"/>
      <c r="BV33" s="175"/>
      <c r="BW33" s="175"/>
      <c r="BX33" s="175"/>
      <c r="BY33" s="175"/>
      <c r="BZ33" s="175"/>
      <c r="CA33" s="175"/>
      <c r="CB33" s="175"/>
      <c r="CC33" s="175"/>
      <c r="CD33" s="175"/>
      <c r="CE33" s="175"/>
      <c r="CF33" s="175"/>
      <c r="CG33" s="175"/>
      <c r="CH33" s="175"/>
      <c r="CI33" s="175"/>
      <c r="CJ33" s="175"/>
      <c r="CK33" s="175"/>
      <c r="CL33" s="175"/>
      <c r="CM33" s="175"/>
      <c r="CN33" s="175"/>
      <c r="CO33" s="175"/>
      <c r="CP33" s="175"/>
      <c r="CQ33" s="175"/>
      <c r="CR33" s="175"/>
      <c r="CS33" s="175"/>
      <c r="CT33" s="175"/>
      <c r="CU33" s="175"/>
      <c r="CV33" s="175"/>
      <c r="CW33" s="175"/>
      <c r="CX33" s="175"/>
      <c r="CY33" s="175"/>
      <c r="CZ33" s="175"/>
      <c r="DA33" s="175"/>
      <c r="DB33" s="175"/>
      <c r="DC33" s="175"/>
      <c r="DD33" s="175"/>
      <c r="DE33" s="19"/>
    </row>
    <row r="34" spans="2:109" ht="15" customHeight="1" x14ac:dyDescent="0.2">
      <c r="B34" s="176" t="s">
        <v>26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44" t="s">
        <v>27</v>
      </c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19"/>
    </row>
    <row r="35" spans="2:109" ht="15" customHeight="1" x14ac:dyDescent="0.2">
      <c r="B35" s="17"/>
      <c r="C35" s="175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  <c r="BI35" s="175"/>
      <c r="BJ35" s="175"/>
      <c r="BK35" s="175"/>
      <c r="BL35" s="175"/>
      <c r="BM35" s="175"/>
      <c r="BN35" s="175"/>
      <c r="BO35" s="175"/>
      <c r="BP35" s="175"/>
      <c r="BQ35" s="175"/>
      <c r="BR35" s="175"/>
      <c r="BS35" s="175"/>
      <c r="BT35" s="175"/>
      <c r="BU35" s="175"/>
      <c r="BV35" s="175"/>
      <c r="BW35" s="175"/>
      <c r="BX35" s="175"/>
      <c r="BY35" s="175"/>
      <c r="BZ35" s="175"/>
      <c r="CA35" s="175"/>
      <c r="CB35" s="175"/>
      <c r="CC35" s="175"/>
      <c r="CD35" s="175"/>
      <c r="CE35" s="175"/>
      <c r="CF35" s="175"/>
      <c r="CG35" s="175"/>
      <c r="CH35" s="175"/>
      <c r="CI35" s="175"/>
      <c r="CJ35" s="175"/>
      <c r="CK35" s="175"/>
      <c r="CL35" s="175"/>
      <c r="CM35" s="175"/>
      <c r="CN35" s="175"/>
      <c r="CO35" s="175"/>
      <c r="CP35" s="175"/>
      <c r="CQ35" s="175"/>
      <c r="CR35" s="175"/>
      <c r="CS35" s="175"/>
      <c r="CT35" s="175"/>
      <c r="CU35" s="175"/>
      <c r="CV35" s="175"/>
      <c r="CW35" s="175"/>
      <c r="CX35" s="175"/>
      <c r="CY35" s="175"/>
      <c r="CZ35" s="175"/>
      <c r="DA35" s="175"/>
      <c r="DB35" s="175"/>
      <c r="DC35" s="175"/>
      <c r="DD35" s="175"/>
      <c r="DE35" s="19"/>
    </row>
    <row r="36" spans="2:109" ht="15" customHeight="1" x14ac:dyDescent="0.2">
      <c r="B36" s="176" t="s">
        <v>28</v>
      </c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8" t="s">
        <v>29</v>
      </c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19"/>
    </row>
    <row r="37" spans="2:109" ht="6" customHeight="1" x14ac:dyDescent="0.2"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10"/>
    </row>
    <row r="38" spans="2:109" ht="36.75" customHeight="1" x14ac:dyDescent="0.2">
      <c r="B38" s="172" t="s">
        <v>30</v>
      </c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 t="s">
        <v>31</v>
      </c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  <c r="BI38" s="172"/>
      <c r="BJ38" s="172"/>
      <c r="BK38" s="172"/>
      <c r="BL38" s="172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</row>
    <row r="39" spans="2:109" ht="11.25" customHeight="1" x14ac:dyDescent="0.2">
      <c r="B39" s="173">
        <v>1</v>
      </c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  <c r="AK39" s="173"/>
      <c r="AL39" s="173"/>
      <c r="AM39" s="173">
        <v>2</v>
      </c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173"/>
      <c r="BH39" s="173"/>
      <c r="BI39" s="173"/>
      <c r="BJ39" s="173"/>
      <c r="BK39" s="173"/>
      <c r="BL39" s="173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</row>
    <row r="40" spans="2:109" ht="15" customHeight="1" x14ac:dyDescent="0.2">
      <c r="B40" s="174" t="s">
        <v>32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 t="s">
        <v>33</v>
      </c>
      <c r="AN40" s="174"/>
      <c r="AO40" s="174"/>
      <c r="AP40" s="174"/>
      <c r="AQ40" s="174"/>
      <c r="AR40" s="174"/>
      <c r="AS40" s="174"/>
      <c r="AT40" s="174"/>
      <c r="AU40" s="174"/>
      <c r="AV40" s="174"/>
      <c r="AW40" s="174"/>
      <c r="AX40" s="174"/>
      <c r="AY40" s="174"/>
      <c r="AZ40" s="174"/>
      <c r="BA40" s="174"/>
      <c r="BB40" s="174"/>
      <c r="BC40" s="174"/>
      <c r="BD40" s="174"/>
      <c r="BE40" s="174"/>
      <c r="BF40" s="174"/>
      <c r="BG40" s="174"/>
      <c r="BH40" s="174"/>
      <c r="BI40" s="174"/>
      <c r="BJ40" s="174"/>
      <c r="BK40" s="174"/>
      <c r="BL40" s="17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</row>
    <row r="41" spans="2:109" ht="11.25" customHeight="1" x14ac:dyDescent="0.2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</row>
    <row r="42" spans="2:109" ht="11.25" customHeight="1" x14ac:dyDescent="0.2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</row>
    <row r="43" spans="2:109" ht="11.25" customHeight="1" x14ac:dyDescent="0.2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</row>
    <row r="44" spans="2:109" ht="11.25" customHeight="1" x14ac:dyDescent="0.2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</row>
    <row r="45" spans="2:109" ht="11.25" customHeight="1" x14ac:dyDescent="0.2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</row>
    <row r="46" spans="2:109" ht="11.25" customHeight="1" x14ac:dyDescent="0.2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</row>
    <row r="47" spans="2:109" ht="11.25" customHeight="1" x14ac:dyDescent="0.2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</row>
    <row r="48" spans="2:109" ht="11.25" customHeight="1" x14ac:dyDescent="0.2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</row>
    <row r="49" spans="2:109" ht="11.25" customHeight="1" x14ac:dyDescent="0.2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</row>
    <row r="50" spans="2:109" ht="11.25" customHeight="1" x14ac:dyDescent="0.2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</row>
    <row r="51" spans="2:109" ht="11.25" customHeight="1" x14ac:dyDescent="0.2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</row>
    <row r="52" spans="2:109" ht="11.25" customHeight="1" x14ac:dyDescent="0.2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</row>
    <row r="53" spans="2:109" ht="11.25" customHeight="1" x14ac:dyDescent="0.2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</row>
    <row r="54" spans="2:109" ht="11.25" customHeight="1" x14ac:dyDescent="0.2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</row>
    <row r="55" spans="2:109" ht="11.25" customHeight="1" x14ac:dyDescent="0.2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</row>
    <row r="56" spans="2:109" ht="11.25" customHeight="1" x14ac:dyDescent="0.2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</row>
    <row r="57" spans="2:109" ht="11.25" customHeight="1" x14ac:dyDescent="0.2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</row>
    <row r="58" spans="2:109" ht="11.25" customHeight="1" x14ac:dyDescent="0.2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</row>
    <row r="59" spans="2:109" ht="11.25" customHeight="1" x14ac:dyDescent="0.2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</row>
    <row r="60" spans="2:109" ht="11.25" customHeight="1" x14ac:dyDescent="0.2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</row>
    <row r="61" spans="2:109" ht="12.95" customHeight="1" x14ac:dyDescent="0.2">
      <c r="B61" s="68" t="s">
        <v>34</v>
      </c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68"/>
      <c r="CP61" s="68"/>
      <c r="CQ61" s="68"/>
      <c r="CR61" s="68"/>
      <c r="CS61" s="68"/>
      <c r="CT61" s="68"/>
      <c r="CU61" s="68"/>
      <c r="CV61" s="68"/>
      <c r="CW61" s="68"/>
      <c r="CX61" s="68"/>
      <c r="CY61" s="68"/>
      <c r="CZ61" s="68"/>
      <c r="DA61" s="68"/>
      <c r="DB61" s="68"/>
      <c r="DC61" s="68"/>
      <c r="DD61" s="68"/>
      <c r="DE61" s="68"/>
    </row>
    <row r="62" spans="2:109" ht="12.95" customHeight="1" x14ac:dyDescent="0.2">
      <c r="B62" s="171" t="s">
        <v>35</v>
      </c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  <c r="BX62" s="68"/>
      <c r="BY62" s="68"/>
      <c r="BZ62" s="68"/>
      <c r="CA62" s="68"/>
      <c r="CB62" s="68"/>
      <c r="CC62" s="68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68"/>
      <c r="CV62" s="68"/>
      <c r="CW62" s="68"/>
      <c r="CX62" s="68"/>
      <c r="CY62" s="68"/>
      <c r="CZ62" s="68"/>
      <c r="DA62" s="68"/>
      <c r="DB62" s="68"/>
      <c r="DC62" s="68"/>
      <c r="DD62" s="68"/>
      <c r="DE62" s="68"/>
    </row>
    <row r="63" spans="2:109" ht="3" customHeight="1" x14ac:dyDescent="0.2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</row>
    <row r="64" spans="2:109" ht="11.1" customHeight="1" x14ac:dyDescent="0.2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23" t="s">
        <v>36</v>
      </c>
    </row>
    <row r="65" spans="2:109" ht="12.95" customHeight="1" x14ac:dyDescent="0.2">
      <c r="B65" s="68" t="s">
        <v>37</v>
      </c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</row>
    <row r="66" spans="2:109" ht="11.1" customHeight="1" x14ac:dyDescent="0.2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23" t="s">
        <v>38</v>
      </c>
    </row>
    <row r="67" spans="2:109" ht="11.1" customHeight="1" x14ac:dyDescent="0.2">
      <c r="B67" s="136" t="s">
        <v>39</v>
      </c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37"/>
      <c r="BG67" s="137"/>
      <c r="BH67" s="137"/>
      <c r="BI67" s="137"/>
      <c r="BJ67" s="137"/>
      <c r="BK67" s="137"/>
      <c r="BL67" s="137"/>
      <c r="BM67" s="137"/>
      <c r="BN67" s="137"/>
      <c r="BO67" s="137"/>
      <c r="BP67" s="137"/>
      <c r="BQ67" s="137"/>
      <c r="BR67" s="138"/>
      <c r="BS67" s="136" t="s">
        <v>40</v>
      </c>
      <c r="BT67" s="137"/>
      <c r="BU67" s="137"/>
      <c r="BV67" s="137"/>
      <c r="BW67" s="137"/>
      <c r="BX67" s="137"/>
      <c r="BY67" s="138"/>
      <c r="BZ67" s="142" t="s">
        <v>41</v>
      </c>
      <c r="CA67" s="143"/>
      <c r="CB67" s="143"/>
      <c r="CC67" s="143"/>
      <c r="CD67" s="143"/>
      <c r="CE67" s="143"/>
      <c r="CF67" s="143"/>
      <c r="CG67" s="143"/>
      <c r="CH67" s="143"/>
      <c r="CI67" s="143"/>
      <c r="CJ67" s="143"/>
      <c r="CK67" s="143"/>
      <c r="CL67" s="143"/>
      <c r="CM67" s="143"/>
      <c r="CN67" s="143"/>
      <c r="CO67" s="143"/>
      <c r="CP67" s="143"/>
      <c r="CQ67" s="143"/>
      <c r="CR67" s="143"/>
      <c r="CS67" s="143"/>
      <c r="CT67" s="143"/>
      <c r="CU67" s="143"/>
      <c r="CV67" s="143"/>
      <c r="CW67" s="143"/>
      <c r="CX67" s="143"/>
      <c r="CY67" s="143"/>
      <c r="CZ67" s="143"/>
      <c r="DA67" s="143"/>
      <c r="DB67" s="143"/>
      <c r="DC67" s="143"/>
      <c r="DD67" s="143"/>
      <c r="DE67" s="144"/>
    </row>
    <row r="68" spans="2:109" ht="33" customHeight="1" x14ac:dyDescent="0.2"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/>
      <c r="BM68" s="140"/>
      <c r="BN68" s="140"/>
      <c r="BO68" s="140"/>
      <c r="BP68" s="140"/>
      <c r="BQ68" s="140"/>
      <c r="BR68" s="141"/>
      <c r="BS68" s="139"/>
      <c r="BT68" s="140"/>
      <c r="BU68" s="140"/>
      <c r="BV68" s="140"/>
      <c r="BW68" s="140"/>
      <c r="BX68" s="140"/>
      <c r="BY68" s="141"/>
      <c r="BZ68" s="135" t="s">
        <v>42</v>
      </c>
      <c r="CA68" s="135"/>
      <c r="CB68" s="135"/>
      <c r="CC68" s="135"/>
      <c r="CD68" s="135"/>
      <c r="CE68" s="135"/>
      <c r="CF68" s="135"/>
      <c r="CG68" s="135"/>
      <c r="CH68" s="135"/>
      <c r="CI68" s="135"/>
      <c r="CJ68" s="145" t="s">
        <v>43</v>
      </c>
      <c r="CK68" s="146"/>
      <c r="CL68" s="146"/>
      <c r="CM68" s="146"/>
      <c r="CN68" s="146"/>
      <c r="CO68" s="146"/>
      <c r="CP68" s="146"/>
      <c r="CQ68" s="146"/>
      <c r="CR68" s="146"/>
      <c r="CS68" s="146"/>
      <c r="CT68" s="146"/>
      <c r="CU68" s="146"/>
      <c r="CV68" s="146"/>
      <c r="CW68" s="146"/>
      <c r="CX68" s="146"/>
      <c r="CY68" s="146"/>
      <c r="CZ68" s="146"/>
      <c r="DA68" s="146"/>
      <c r="DB68" s="146"/>
      <c r="DC68" s="146"/>
      <c r="DD68" s="146"/>
      <c r="DE68" s="147"/>
    </row>
    <row r="69" spans="2:109" ht="9.9499999999999993" customHeight="1" x14ac:dyDescent="0.2">
      <c r="B69" s="166" t="s">
        <v>44</v>
      </c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  <c r="BI69" s="166"/>
      <c r="BJ69" s="166"/>
      <c r="BK69" s="166"/>
      <c r="BL69" s="166"/>
      <c r="BM69" s="166"/>
      <c r="BN69" s="166"/>
      <c r="BO69" s="166"/>
      <c r="BP69" s="166"/>
      <c r="BQ69" s="166"/>
      <c r="BR69" s="166"/>
      <c r="BS69" s="166" t="s">
        <v>45</v>
      </c>
      <c r="BT69" s="166"/>
      <c r="BU69" s="166"/>
      <c r="BV69" s="166"/>
      <c r="BW69" s="166"/>
      <c r="BX69" s="166"/>
      <c r="BY69" s="166"/>
      <c r="BZ69" s="135">
        <v>1</v>
      </c>
      <c r="CA69" s="135"/>
      <c r="CB69" s="135"/>
      <c r="CC69" s="135"/>
      <c r="CD69" s="135"/>
      <c r="CE69" s="135"/>
      <c r="CF69" s="135"/>
      <c r="CG69" s="135"/>
      <c r="CH69" s="135"/>
      <c r="CI69" s="135"/>
      <c r="CJ69" s="135">
        <v>2</v>
      </c>
      <c r="CK69" s="135"/>
      <c r="CL69" s="135"/>
      <c r="CM69" s="135"/>
      <c r="CN69" s="135"/>
      <c r="CO69" s="135"/>
      <c r="CP69" s="135"/>
      <c r="CQ69" s="135"/>
      <c r="CR69" s="135"/>
      <c r="CS69" s="135"/>
      <c r="CT69" s="135"/>
      <c r="CU69" s="135"/>
      <c r="CV69" s="135"/>
      <c r="CW69" s="135"/>
      <c r="CX69" s="135"/>
      <c r="CY69" s="135"/>
      <c r="CZ69" s="135"/>
      <c r="DA69" s="135"/>
      <c r="DB69" s="135"/>
      <c r="DC69" s="135"/>
      <c r="DD69" s="135"/>
      <c r="DE69" s="135"/>
    </row>
    <row r="70" spans="2:109" ht="12.2" customHeight="1" x14ac:dyDescent="0.2">
      <c r="B70" s="167" t="s">
        <v>46</v>
      </c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93"/>
      <c r="AM70" s="93"/>
      <c r="AN70" s="93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  <c r="BM70" s="93"/>
      <c r="BN70" s="93"/>
      <c r="BO70" s="93"/>
      <c r="BP70" s="93"/>
      <c r="BQ70" s="93"/>
      <c r="BR70" s="93"/>
      <c r="BS70" s="168"/>
      <c r="BT70" s="169"/>
      <c r="BU70" s="169"/>
      <c r="BV70" s="169"/>
      <c r="BW70" s="169"/>
      <c r="BX70" s="169"/>
      <c r="BY70" s="170"/>
      <c r="BZ70" s="132"/>
      <c r="CA70" s="61"/>
      <c r="CB70" s="61"/>
      <c r="CC70" s="61"/>
      <c r="CD70" s="61"/>
      <c r="CE70" s="61"/>
      <c r="CF70" s="61"/>
      <c r="CG70" s="61"/>
      <c r="CH70" s="61"/>
      <c r="CI70" s="61"/>
      <c r="CJ70" s="61"/>
      <c r="CK70" s="61"/>
      <c r="CL70" s="61"/>
      <c r="CM70" s="61"/>
      <c r="CN70" s="61"/>
      <c r="CO70" s="61"/>
      <c r="CP70" s="61"/>
      <c r="CQ70" s="61"/>
      <c r="CR70" s="61"/>
      <c r="CS70" s="61"/>
      <c r="CT70" s="61"/>
      <c r="CU70" s="61"/>
      <c r="CV70" s="61"/>
      <c r="CW70" s="61"/>
      <c r="CX70" s="61"/>
      <c r="CY70" s="61"/>
      <c r="CZ70" s="61"/>
      <c r="DA70" s="61"/>
      <c r="DB70" s="61"/>
      <c r="DC70" s="61"/>
      <c r="DD70" s="61"/>
      <c r="DE70" s="61"/>
    </row>
    <row r="71" spans="2:109" ht="15" customHeight="1" x14ac:dyDescent="0.2">
      <c r="B71" s="112" t="s">
        <v>47</v>
      </c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3"/>
      <c r="AL71" s="113"/>
      <c r="AM71" s="113"/>
      <c r="AN71" s="113"/>
      <c r="AO71" s="113"/>
      <c r="AP71" s="113"/>
      <c r="AQ71" s="113"/>
      <c r="AR71" s="113"/>
      <c r="AS71" s="113"/>
      <c r="AT71" s="113"/>
      <c r="AU71" s="113"/>
      <c r="AV71" s="113"/>
      <c r="AW71" s="113"/>
      <c r="AX71" s="113"/>
      <c r="AY71" s="113"/>
      <c r="AZ71" s="113"/>
      <c r="BA71" s="113"/>
      <c r="BB71" s="113"/>
      <c r="BC71" s="113"/>
      <c r="BD71" s="113"/>
      <c r="BE71" s="113"/>
      <c r="BF71" s="113"/>
      <c r="BG71" s="113"/>
      <c r="BH71" s="113"/>
      <c r="BI71" s="113"/>
      <c r="BJ71" s="113"/>
      <c r="BK71" s="113"/>
      <c r="BL71" s="113"/>
      <c r="BM71" s="113"/>
      <c r="BN71" s="113"/>
      <c r="BO71" s="113"/>
      <c r="BP71" s="113"/>
      <c r="BQ71" s="113"/>
      <c r="BR71" s="113"/>
      <c r="BS71" s="127" t="s">
        <v>48</v>
      </c>
      <c r="BT71" s="48"/>
      <c r="BU71" s="48"/>
      <c r="BV71" s="48"/>
      <c r="BW71" s="48"/>
      <c r="BX71" s="48"/>
      <c r="BY71" s="48"/>
      <c r="BZ71" s="117">
        <f>[4]г.Минск!BZ71+[4]Брест!BZ71+[4]Витебск!BZ71+[4]Гомель!BZ71+[4]Гродно!BZ71+'[4]Минск. обл.'!BZ71:CI71+[4]Могилев!BZ71</f>
        <v>11378.7</v>
      </c>
      <c r="CA71" s="118"/>
      <c r="CB71" s="118"/>
      <c r="CC71" s="118"/>
      <c r="CD71" s="118"/>
      <c r="CE71" s="118"/>
      <c r="CF71" s="118"/>
      <c r="CG71" s="118"/>
      <c r="CH71" s="118"/>
      <c r="CI71" s="118"/>
      <c r="CJ71" s="158" t="s">
        <v>49</v>
      </c>
      <c r="CK71" s="158"/>
      <c r="CL71" s="158"/>
      <c r="CM71" s="158"/>
      <c r="CN71" s="158"/>
      <c r="CO71" s="158"/>
      <c r="CP71" s="158"/>
      <c r="CQ71" s="158"/>
      <c r="CR71" s="158"/>
      <c r="CS71" s="158"/>
      <c r="CT71" s="158"/>
      <c r="CU71" s="158"/>
      <c r="CV71" s="158"/>
      <c r="CW71" s="158"/>
      <c r="CX71" s="158"/>
      <c r="CY71" s="158"/>
      <c r="CZ71" s="158"/>
      <c r="DA71" s="158"/>
      <c r="DB71" s="158"/>
      <c r="DC71" s="158"/>
      <c r="DD71" s="158"/>
      <c r="DE71" s="158"/>
    </row>
    <row r="72" spans="2:109" ht="25.5" customHeight="1" x14ac:dyDescent="0.2">
      <c r="B72" s="101" t="s">
        <v>50</v>
      </c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164"/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  <c r="BI72" s="164"/>
      <c r="BJ72" s="164"/>
      <c r="BK72" s="164"/>
      <c r="BL72" s="164"/>
      <c r="BM72" s="164"/>
      <c r="BN72" s="164"/>
      <c r="BO72" s="164"/>
      <c r="BP72" s="164"/>
      <c r="BQ72" s="164"/>
      <c r="BR72" s="165"/>
      <c r="BS72" s="127" t="s">
        <v>51</v>
      </c>
      <c r="BT72" s="48"/>
      <c r="BU72" s="48"/>
      <c r="BV72" s="48"/>
      <c r="BW72" s="48"/>
      <c r="BX72" s="48"/>
      <c r="BY72" s="48"/>
      <c r="BZ72" s="117">
        <f>[4]г.Минск!BZ72+[4]Брест!BZ72+[4]Витебск!BZ72+[4]Гомель!BZ72+[4]Гродно!BZ72+'[4]Минск. обл.'!BZ72:CI72+[4]Могилев!BZ72</f>
        <v>218153.3</v>
      </c>
      <c r="CA72" s="118"/>
      <c r="CB72" s="118"/>
      <c r="CC72" s="118"/>
      <c r="CD72" s="118"/>
      <c r="CE72" s="118"/>
      <c r="CF72" s="118"/>
      <c r="CG72" s="118"/>
      <c r="CH72" s="118"/>
      <c r="CI72" s="118"/>
      <c r="CJ72" s="119">
        <f>[4]г.Минск!CJ72+[4]Брест!CJ72+[4]Витебск!CJ72+[4]Гомель!CJ72+[4]Гродно!CJ72+'[4]Минск. обл.'!CJ72:DE72+[4]Могилев!CJ72</f>
        <v>131272.9</v>
      </c>
      <c r="CK72" s="119"/>
      <c r="CL72" s="119"/>
      <c r="CM72" s="119"/>
      <c r="CN72" s="119"/>
      <c r="CO72" s="119"/>
      <c r="CP72" s="119"/>
      <c r="CQ72" s="119"/>
      <c r="CR72" s="119"/>
      <c r="CS72" s="119"/>
      <c r="CT72" s="119"/>
      <c r="CU72" s="119"/>
      <c r="CV72" s="119"/>
      <c r="CW72" s="119"/>
      <c r="CX72" s="119"/>
      <c r="CY72" s="119"/>
      <c r="CZ72" s="119"/>
      <c r="DA72" s="119"/>
      <c r="DB72" s="119"/>
      <c r="DC72" s="119"/>
      <c r="DD72" s="119"/>
      <c r="DE72" s="119"/>
    </row>
    <row r="73" spans="2:109" ht="15" customHeight="1" x14ac:dyDescent="0.2">
      <c r="B73" s="112" t="s">
        <v>52</v>
      </c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  <c r="AL73" s="113"/>
      <c r="AM73" s="113"/>
      <c r="AN73" s="113"/>
      <c r="AO73" s="113"/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3"/>
      <c r="BG73" s="113"/>
      <c r="BH73" s="113"/>
      <c r="BI73" s="113"/>
      <c r="BJ73" s="113"/>
      <c r="BK73" s="113"/>
      <c r="BL73" s="113"/>
      <c r="BM73" s="113"/>
      <c r="BN73" s="113"/>
      <c r="BO73" s="113"/>
      <c r="BP73" s="113"/>
      <c r="BQ73" s="113"/>
      <c r="BR73" s="113"/>
      <c r="BS73" s="127" t="s">
        <v>53</v>
      </c>
      <c r="BT73" s="48"/>
      <c r="BU73" s="48"/>
      <c r="BV73" s="48"/>
      <c r="BW73" s="48"/>
      <c r="BX73" s="48"/>
      <c r="BY73" s="48"/>
      <c r="BZ73" s="117">
        <f>[4]г.Минск!BZ73+[4]Брест!BZ73+[4]Витебск!BZ73+[4]Гомель!BZ73+[4]Гродно!BZ73+'[4]Минск. обл.'!BZ73:CI73+[4]Могилев!BZ73</f>
        <v>224615.09999999995</v>
      </c>
      <c r="CA73" s="118"/>
      <c r="CB73" s="118"/>
      <c r="CC73" s="118"/>
      <c r="CD73" s="118"/>
      <c r="CE73" s="118"/>
      <c r="CF73" s="118"/>
      <c r="CG73" s="118"/>
      <c r="CH73" s="118"/>
      <c r="CI73" s="118"/>
      <c r="CJ73" s="119">
        <f>[4]г.Минск!CJ73+[4]Брест!CJ73+[4]Витебск!CJ73+[4]Гомель!CJ73+[4]Гродно!CJ73+'[4]Минск. обл.'!CJ73:DE73+[4]Могилев!CJ73</f>
        <v>153238.79999999999</v>
      </c>
      <c r="CK73" s="119"/>
      <c r="CL73" s="119"/>
      <c r="CM73" s="119"/>
      <c r="CN73" s="119"/>
      <c r="CO73" s="119"/>
      <c r="CP73" s="119"/>
      <c r="CQ73" s="119"/>
      <c r="CR73" s="119"/>
      <c r="CS73" s="119"/>
      <c r="CT73" s="119"/>
      <c r="CU73" s="119"/>
      <c r="CV73" s="119"/>
      <c r="CW73" s="119"/>
      <c r="CX73" s="119"/>
      <c r="CY73" s="119"/>
      <c r="CZ73" s="119"/>
      <c r="DA73" s="119"/>
      <c r="DB73" s="119"/>
      <c r="DC73" s="119"/>
      <c r="DD73" s="119"/>
      <c r="DE73" s="119"/>
    </row>
    <row r="74" spans="2:109" ht="15" customHeight="1" x14ac:dyDescent="0.2">
      <c r="B74" s="128" t="s">
        <v>54</v>
      </c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  <c r="AM74" s="113"/>
      <c r="AN74" s="113"/>
      <c r="AO74" s="113"/>
      <c r="AP74" s="113"/>
      <c r="AQ74" s="113"/>
      <c r="AR74" s="113"/>
      <c r="AS74" s="113"/>
      <c r="AT74" s="113"/>
      <c r="AU74" s="113"/>
      <c r="AV74" s="113"/>
      <c r="AW74" s="113"/>
      <c r="AX74" s="113"/>
      <c r="AY74" s="113"/>
      <c r="AZ74" s="113"/>
      <c r="BA74" s="113"/>
      <c r="BB74" s="113"/>
      <c r="BC74" s="113"/>
      <c r="BD74" s="113"/>
      <c r="BE74" s="113"/>
      <c r="BF74" s="113"/>
      <c r="BG74" s="113"/>
      <c r="BH74" s="113"/>
      <c r="BI74" s="113"/>
      <c r="BJ74" s="113"/>
      <c r="BK74" s="113"/>
      <c r="BL74" s="113"/>
      <c r="BM74" s="113"/>
      <c r="BN74" s="113"/>
      <c r="BO74" s="113"/>
      <c r="BP74" s="113"/>
      <c r="BQ74" s="113"/>
      <c r="BR74" s="113"/>
      <c r="BS74" s="127" t="s">
        <v>55</v>
      </c>
      <c r="BT74" s="48"/>
      <c r="BU74" s="48"/>
      <c r="BV74" s="48"/>
      <c r="BW74" s="48"/>
      <c r="BX74" s="48"/>
      <c r="BY74" s="48"/>
      <c r="BZ74" s="117">
        <f>[4]г.Минск!BZ74+[4]Брест!BZ74+[4]Витебск!BZ74+[4]Гомель!BZ74+[4]Гродно!BZ74+'[4]Минск. обл.'!BZ74:CI74+[4]Могилев!BZ74</f>
        <v>148396.5</v>
      </c>
      <c r="CA74" s="118"/>
      <c r="CB74" s="118"/>
      <c r="CC74" s="118"/>
      <c r="CD74" s="118"/>
      <c r="CE74" s="118"/>
      <c r="CF74" s="118"/>
      <c r="CG74" s="118"/>
      <c r="CH74" s="118"/>
      <c r="CI74" s="118"/>
      <c r="CJ74" s="155" t="s">
        <v>49</v>
      </c>
      <c r="CK74" s="155"/>
      <c r="CL74" s="155"/>
      <c r="CM74" s="155"/>
      <c r="CN74" s="155"/>
      <c r="CO74" s="155"/>
      <c r="CP74" s="155"/>
      <c r="CQ74" s="155"/>
      <c r="CR74" s="155"/>
      <c r="CS74" s="155"/>
      <c r="CT74" s="155"/>
      <c r="CU74" s="155"/>
      <c r="CV74" s="155"/>
      <c r="CW74" s="155"/>
      <c r="CX74" s="155"/>
      <c r="CY74" s="155"/>
      <c r="CZ74" s="155"/>
      <c r="DA74" s="155"/>
      <c r="DB74" s="155"/>
      <c r="DC74" s="155"/>
      <c r="DD74" s="155"/>
      <c r="DE74" s="155"/>
    </row>
    <row r="75" spans="2:109" ht="15" customHeight="1" x14ac:dyDescent="0.2">
      <c r="B75" s="128" t="s">
        <v>56</v>
      </c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3"/>
      <c r="BB75" s="113"/>
      <c r="BC75" s="113"/>
      <c r="BD75" s="113"/>
      <c r="BE75" s="113"/>
      <c r="BF75" s="113"/>
      <c r="BG75" s="113"/>
      <c r="BH75" s="113"/>
      <c r="BI75" s="113"/>
      <c r="BJ75" s="113"/>
      <c r="BK75" s="113"/>
      <c r="BL75" s="113"/>
      <c r="BM75" s="113"/>
      <c r="BN75" s="113"/>
      <c r="BO75" s="113"/>
      <c r="BP75" s="113"/>
      <c r="BQ75" s="113"/>
      <c r="BR75" s="161"/>
      <c r="BS75" s="131"/>
      <c r="BT75" s="115"/>
      <c r="BU75" s="115"/>
      <c r="BV75" s="115"/>
      <c r="BW75" s="115"/>
      <c r="BX75" s="115"/>
      <c r="BY75" s="116"/>
      <c r="BZ75" s="117"/>
      <c r="CA75" s="118"/>
      <c r="CB75" s="118"/>
      <c r="CC75" s="118"/>
      <c r="CD75" s="118"/>
      <c r="CE75" s="118"/>
      <c r="CF75" s="118"/>
      <c r="CG75" s="118"/>
      <c r="CH75" s="118"/>
      <c r="CI75" s="118"/>
      <c r="CJ75" s="162"/>
      <c r="CK75" s="162"/>
      <c r="CL75" s="162"/>
      <c r="CM75" s="162"/>
      <c r="CN75" s="162"/>
      <c r="CO75" s="162"/>
      <c r="CP75" s="162"/>
      <c r="CQ75" s="162"/>
      <c r="CR75" s="162"/>
      <c r="CS75" s="162"/>
      <c r="CT75" s="162"/>
      <c r="CU75" s="162"/>
      <c r="CV75" s="162"/>
      <c r="CW75" s="162"/>
      <c r="CX75" s="162"/>
      <c r="CY75" s="162"/>
      <c r="CZ75" s="162"/>
      <c r="DA75" s="162"/>
      <c r="DB75" s="162"/>
      <c r="DC75" s="162"/>
      <c r="DD75" s="162"/>
      <c r="DE75" s="162"/>
    </row>
    <row r="76" spans="2:109" ht="15" customHeight="1" x14ac:dyDescent="0.2">
      <c r="B76" s="129" t="s">
        <v>57</v>
      </c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130"/>
      <c r="AH76" s="130"/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130"/>
      <c r="BA76" s="130"/>
      <c r="BB76" s="130"/>
      <c r="BC76" s="130"/>
      <c r="BD76" s="130"/>
      <c r="BE76" s="130"/>
      <c r="BF76" s="130"/>
      <c r="BG76" s="130"/>
      <c r="BH76" s="130"/>
      <c r="BI76" s="130"/>
      <c r="BJ76" s="130"/>
      <c r="BK76" s="130"/>
      <c r="BL76" s="130"/>
      <c r="BM76" s="130"/>
      <c r="BN76" s="130"/>
      <c r="BO76" s="130"/>
      <c r="BP76" s="130"/>
      <c r="BQ76" s="130"/>
      <c r="BR76" s="163"/>
      <c r="BS76" s="127" t="s">
        <v>58</v>
      </c>
      <c r="BT76" s="48"/>
      <c r="BU76" s="48"/>
      <c r="BV76" s="48"/>
      <c r="BW76" s="48"/>
      <c r="BX76" s="48"/>
      <c r="BY76" s="48"/>
      <c r="BZ76" s="117">
        <f>[4]г.Минск!BZ76+[4]Брест!BZ76+[4]Витебск!BZ76+[4]Гомель!BZ76+[4]Гродно!BZ76+'[4]Минск. обл.'!BZ76:CI76+[4]Могилев!BZ76</f>
        <v>239247.2</v>
      </c>
      <c r="CA76" s="118"/>
      <c r="CB76" s="118"/>
      <c r="CC76" s="118"/>
      <c r="CD76" s="118"/>
      <c r="CE76" s="118"/>
      <c r="CF76" s="118"/>
      <c r="CG76" s="118"/>
      <c r="CH76" s="118"/>
      <c r="CI76" s="118"/>
      <c r="CJ76" s="158" t="s">
        <v>49</v>
      </c>
      <c r="CK76" s="158"/>
      <c r="CL76" s="158"/>
      <c r="CM76" s="158"/>
      <c r="CN76" s="158"/>
      <c r="CO76" s="158"/>
      <c r="CP76" s="158"/>
      <c r="CQ76" s="158"/>
      <c r="CR76" s="158"/>
      <c r="CS76" s="158"/>
      <c r="CT76" s="158"/>
      <c r="CU76" s="158"/>
      <c r="CV76" s="158"/>
      <c r="CW76" s="158"/>
      <c r="CX76" s="158"/>
      <c r="CY76" s="158"/>
      <c r="CZ76" s="158"/>
      <c r="DA76" s="158"/>
      <c r="DB76" s="158"/>
      <c r="DC76" s="158"/>
      <c r="DD76" s="158"/>
      <c r="DE76" s="158"/>
    </row>
    <row r="77" spans="2:109" ht="15" customHeight="1" x14ac:dyDescent="0.2">
      <c r="B77" s="129" t="s">
        <v>59</v>
      </c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130"/>
      <c r="BA77" s="130"/>
      <c r="BB77" s="130"/>
      <c r="BC77" s="130"/>
      <c r="BD77" s="130"/>
      <c r="BE77" s="130"/>
      <c r="BF77" s="130"/>
      <c r="BG77" s="130"/>
      <c r="BH77" s="130"/>
      <c r="BI77" s="130"/>
      <c r="BJ77" s="130"/>
      <c r="BK77" s="130"/>
      <c r="BL77" s="130"/>
      <c r="BM77" s="130"/>
      <c r="BN77" s="130"/>
      <c r="BO77" s="130"/>
      <c r="BP77" s="130"/>
      <c r="BQ77" s="130"/>
      <c r="BR77" s="130"/>
      <c r="BS77" s="131"/>
      <c r="BT77" s="115"/>
      <c r="BU77" s="115"/>
      <c r="BV77" s="115"/>
      <c r="BW77" s="115"/>
      <c r="BX77" s="115"/>
      <c r="BY77" s="116"/>
      <c r="BZ77" s="159"/>
      <c r="CA77" s="160"/>
      <c r="CB77" s="160"/>
      <c r="CC77" s="160"/>
      <c r="CD77" s="160"/>
      <c r="CE77" s="160"/>
      <c r="CF77" s="160"/>
      <c r="CG77" s="160"/>
      <c r="CH77" s="160"/>
      <c r="CI77" s="132"/>
      <c r="CJ77" s="61"/>
      <c r="CK77" s="61"/>
      <c r="CL77" s="61"/>
      <c r="CM77" s="61"/>
      <c r="CN77" s="61"/>
      <c r="CO77" s="61"/>
      <c r="CP77" s="61"/>
      <c r="CQ77" s="61"/>
      <c r="CR77" s="61"/>
      <c r="CS77" s="61"/>
      <c r="CT77" s="61"/>
      <c r="CU77" s="61"/>
      <c r="CV77" s="61"/>
      <c r="CW77" s="61"/>
      <c r="CX77" s="61"/>
      <c r="CY77" s="61"/>
      <c r="CZ77" s="61"/>
      <c r="DA77" s="61"/>
      <c r="DB77" s="61"/>
      <c r="DC77" s="61"/>
      <c r="DD77" s="61"/>
      <c r="DE77" s="61"/>
    </row>
    <row r="78" spans="2:109" ht="15" customHeight="1" x14ac:dyDescent="0.2">
      <c r="B78" s="129" t="s">
        <v>60</v>
      </c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130"/>
      <c r="AT78" s="130"/>
      <c r="AU78" s="130"/>
      <c r="AV78" s="130"/>
      <c r="AW78" s="130"/>
      <c r="AX78" s="130"/>
      <c r="AY78" s="130"/>
      <c r="AZ78" s="130"/>
      <c r="BA78" s="130"/>
      <c r="BB78" s="130"/>
      <c r="BC78" s="130"/>
      <c r="BD78" s="130"/>
      <c r="BE78" s="130"/>
      <c r="BF78" s="130"/>
      <c r="BG78" s="130"/>
      <c r="BH78" s="130"/>
      <c r="BI78" s="130"/>
      <c r="BJ78" s="130"/>
      <c r="BK78" s="130"/>
      <c r="BL78" s="130"/>
      <c r="BM78" s="130"/>
      <c r="BN78" s="130"/>
      <c r="BO78" s="130"/>
      <c r="BP78" s="130"/>
      <c r="BQ78" s="130"/>
      <c r="BR78" s="130"/>
      <c r="BS78" s="114" t="s">
        <v>61</v>
      </c>
      <c r="BT78" s="115"/>
      <c r="BU78" s="115"/>
      <c r="BV78" s="115"/>
      <c r="BW78" s="115"/>
      <c r="BX78" s="115"/>
      <c r="BY78" s="116"/>
      <c r="BZ78" s="117">
        <f>[4]г.Минск!BZ78+[4]Брест!BZ78+[4]Витебск!BZ78+[4]Гомель!BZ78+[4]Гродно!BZ78+'[4]Минск. обл.'!BZ78:CI78+[4]Могилев!BZ78</f>
        <v>211694.40000000002</v>
      </c>
      <c r="CA78" s="118"/>
      <c r="CB78" s="118"/>
      <c r="CC78" s="118"/>
      <c r="CD78" s="118"/>
      <c r="CE78" s="118"/>
      <c r="CF78" s="118"/>
      <c r="CG78" s="118"/>
      <c r="CH78" s="118"/>
      <c r="CI78" s="118"/>
      <c r="CJ78" s="158" t="s">
        <v>49</v>
      </c>
      <c r="CK78" s="158"/>
      <c r="CL78" s="158"/>
      <c r="CM78" s="158"/>
      <c r="CN78" s="158"/>
      <c r="CO78" s="158"/>
      <c r="CP78" s="158"/>
      <c r="CQ78" s="158"/>
      <c r="CR78" s="158"/>
      <c r="CS78" s="158"/>
      <c r="CT78" s="158"/>
      <c r="CU78" s="158"/>
      <c r="CV78" s="158"/>
      <c r="CW78" s="158"/>
      <c r="CX78" s="158"/>
      <c r="CY78" s="158"/>
      <c r="CZ78" s="158"/>
      <c r="DA78" s="158"/>
      <c r="DB78" s="158"/>
      <c r="DC78" s="158"/>
      <c r="DD78" s="158"/>
      <c r="DE78" s="158"/>
    </row>
    <row r="79" spans="2:109" ht="15" customHeight="1" x14ac:dyDescent="0.2">
      <c r="B79" s="156" t="s">
        <v>59</v>
      </c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57"/>
      <c r="Z79" s="157"/>
      <c r="AA79" s="157"/>
      <c r="AB79" s="157"/>
      <c r="AC79" s="157"/>
      <c r="AD79" s="157"/>
      <c r="AE79" s="157"/>
      <c r="AF79" s="157"/>
      <c r="AG79" s="157"/>
      <c r="AH79" s="157"/>
      <c r="AI79" s="157"/>
      <c r="AJ79" s="157"/>
      <c r="AK79" s="157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  <c r="BI79" s="157"/>
      <c r="BJ79" s="157"/>
      <c r="BK79" s="157"/>
      <c r="BL79" s="157"/>
      <c r="BM79" s="157"/>
      <c r="BN79" s="157"/>
      <c r="BO79" s="157"/>
      <c r="BP79" s="157"/>
      <c r="BQ79" s="157"/>
      <c r="BR79" s="157"/>
      <c r="BS79" s="131"/>
      <c r="BT79" s="115"/>
      <c r="BU79" s="115"/>
      <c r="BV79" s="115"/>
      <c r="BW79" s="115"/>
      <c r="BX79" s="115"/>
      <c r="BY79" s="116"/>
      <c r="BZ79" s="132"/>
      <c r="CA79" s="61"/>
      <c r="CB79" s="61"/>
      <c r="CC79" s="61"/>
      <c r="CD79" s="61"/>
      <c r="CE79" s="61"/>
      <c r="CF79" s="61"/>
      <c r="CG79" s="61"/>
      <c r="CH79" s="61"/>
      <c r="CI79" s="61"/>
      <c r="CJ79" s="61"/>
      <c r="CK79" s="61"/>
      <c r="CL79" s="61"/>
      <c r="CM79" s="61"/>
      <c r="CN79" s="61"/>
      <c r="CO79" s="61"/>
      <c r="CP79" s="61"/>
      <c r="CQ79" s="61"/>
      <c r="CR79" s="61"/>
      <c r="CS79" s="61"/>
      <c r="CT79" s="61"/>
      <c r="CU79" s="61"/>
      <c r="CV79" s="61"/>
      <c r="CW79" s="61"/>
      <c r="CX79" s="61"/>
      <c r="CY79" s="61"/>
      <c r="CZ79" s="61"/>
      <c r="DA79" s="61"/>
      <c r="DB79" s="61"/>
      <c r="DC79" s="61"/>
      <c r="DD79" s="61"/>
      <c r="DE79" s="61"/>
    </row>
    <row r="80" spans="2:109" ht="15" customHeight="1" x14ac:dyDescent="0.2">
      <c r="B80" s="156" t="s">
        <v>62</v>
      </c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57"/>
      <c r="Z80" s="157"/>
      <c r="AA80" s="157"/>
      <c r="AB80" s="157"/>
      <c r="AC80" s="157"/>
      <c r="AD80" s="157"/>
      <c r="AE80" s="157"/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  <c r="BI80" s="157"/>
      <c r="BJ80" s="157"/>
      <c r="BK80" s="157"/>
      <c r="BL80" s="157"/>
      <c r="BM80" s="157"/>
      <c r="BN80" s="157"/>
      <c r="BO80" s="157"/>
      <c r="BP80" s="157"/>
      <c r="BQ80" s="157"/>
      <c r="BR80" s="157"/>
      <c r="BS80" s="114" t="s">
        <v>63</v>
      </c>
      <c r="BT80" s="115"/>
      <c r="BU80" s="115"/>
      <c r="BV80" s="115"/>
      <c r="BW80" s="115"/>
      <c r="BX80" s="115"/>
      <c r="BY80" s="116"/>
      <c r="BZ80" s="117">
        <f>[4]г.Минск!BZ80+[4]Брест!BZ80+[4]Витебск!BZ80+[4]Гомель!BZ80+[4]Гродно!BZ80+'[4]Минск. обл.'!BZ80:CI80+[4]Могилев!BZ80</f>
        <v>78209.899999999994</v>
      </c>
      <c r="CA80" s="118"/>
      <c r="CB80" s="118"/>
      <c r="CC80" s="118"/>
      <c r="CD80" s="118"/>
      <c r="CE80" s="118"/>
      <c r="CF80" s="118"/>
      <c r="CG80" s="118"/>
      <c r="CH80" s="118"/>
      <c r="CI80" s="118"/>
      <c r="CJ80" s="158" t="s">
        <v>49</v>
      </c>
      <c r="CK80" s="158"/>
      <c r="CL80" s="158"/>
      <c r="CM80" s="158"/>
      <c r="CN80" s="158"/>
      <c r="CO80" s="158"/>
      <c r="CP80" s="158"/>
      <c r="CQ80" s="158"/>
      <c r="CR80" s="158"/>
      <c r="CS80" s="158"/>
      <c r="CT80" s="158"/>
      <c r="CU80" s="158"/>
      <c r="CV80" s="158"/>
      <c r="CW80" s="158"/>
      <c r="CX80" s="158"/>
      <c r="CY80" s="158"/>
      <c r="CZ80" s="158"/>
      <c r="DA80" s="158"/>
      <c r="DB80" s="158"/>
      <c r="DC80" s="158"/>
      <c r="DD80" s="158"/>
      <c r="DE80" s="158"/>
    </row>
    <row r="81" spans="2:109" ht="15" customHeight="1" x14ac:dyDescent="0.2">
      <c r="B81" s="156" t="s">
        <v>64</v>
      </c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  <c r="AF81" s="157"/>
      <c r="AG81" s="157"/>
      <c r="AH81" s="157"/>
      <c r="AI81" s="157"/>
      <c r="AJ81" s="157"/>
      <c r="AK81" s="157"/>
      <c r="AL81" s="157"/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  <c r="BH81" s="157"/>
      <c r="BI81" s="157"/>
      <c r="BJ81" s="157"/>
      <c r="BK81" s="157"/>
      <c r="BL81" s="157"/>
      <c r="BM81" s="157"/>
      <c r="BN81" s="157"/>
      <c r="BO81" s="157"/>
      <c r="BP81" s="157"/>
      <c r="BQ81" s="157"/>
      <c r="BR81" s="157"/>
      <c r="BS81" s="114" t="s">
        <v>65</v>
      </c>
      <c r="BT81" s="115"/>
      <c r="BU81" s="115"/>
      <c r="BV81" s="115"/>
      <c r="BW81" s="115"/>
      <c r="BX81" s="115"/>
      <c r="BY81" s="116"/>
      <c r="BZ81" s="117">
        <f>[4]г.Минск!BZ81+[4]Брест!BZ81+[4]Витебск!BZ81+[4]Гомель!BZ81+[4]Гродно!BZ81+'[4]Минск. обл.'!BZ81:CI81+[4]Могилев!BZ81</f>
        <v>12168.5</v>
      </c>
      <c r="CA81" s="118"/>
      <c r="CB81" s="118"/>
      <c r="CC81" s="118"/>
      <c r="CD81" s="118"/>
      <c r="CE81" s="118"/>
      <c r="CF81" s="118"/>
      <c r="CG81" s="118"/>
      <c r="CH81" s="118"/>
      <c r="CI81" s="118"/>
      <c r="CJ81" s="155" t="s">
        <v>49</v>
      </c>
      <c r="CK81" s="155"/>
      <c r="CL81" s="155"/>
      <c r="CM81" s="155"/>
      <c r="CN81" s="155"/>
      <c r="CO81" s="155"/>
      <c r="CP81" s="155"/>
      <c r="CQ81" s="155"/>
      <c r="CR81" s="155"/>
      <c r="CS81" s="155"/>
      <c r="CT81" s="155"/>
      <c r="CU81" s="155"/>
      <c r="CV81" s="155"/>
      <c r="CW81" s="155"/>
      <c r="CX81" s="155"/>
      <c r="CY81" s="155"/>
      <c r="CZ81" s="155"/>
      <c r="DA81" s="155"/>
      <c r="DB81" s="155"/>
      <c r="DC81" s="155"/>
      <c r="DD81" s="155"/>
      <c r="DE81" s="155"/>
    </row>
    <row r="82" spans="2:109" ht="15" customHeight="1" x14ac:dyDescent="0.2">
      <c r="B82" s="156" t="s">
        <v>66</v>
      </c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  <c r="AA82" s="157"/>
      <c r="AB82" s="157"/>
      <c r="AC82" s="157"/>
      <c r="AD82" s="157"/>
      <c r="AE82" s="157"/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  <c r="BI82" s="157"/>
      <c r="BJ82" s="157"/>
      <c r="BK82" s="157"/>
      <c r="BL82" s="157"/>
      <c r="BM82" s="157"/>
      <c r="BN82" s="157"/>
      <c r="BO82" s="157"/>
      <c r="BP82" s="157"/>
      <c r="BQ82" s="157"/>
      <c r="BR82" s="157"/>
      <c r="BS82" s="114" t="s">
        <v>67</v>
      </c>
      <c r="BT82" s="115"/>
      <c r="BU82" s="115"/>
      <c r="BV82" s="115"/>
      <c r="BW82" s="115"/>
      <c r="BX82" s="115"/>
      <c r="BY82" s="116"/>
      <c r="BZ82" s="117">
        <f>[4]г.Минск!BZ82+[4]Брест!BZ82+[4]Витебск!BZ82+[4]Гомель!BZ82+[4]Гродно!BZ82+'[4]Минск. обл.'!BZ82:CI82+[4]Могилев!BZ82</f>
        <v>88.699999999999989</v>
      </c>
      <c r="CA82" s="118"/>
      <c r="CB82" s="118"/>
      <c r="CC82" s="118"/>
      <c r="CD82" s="118"/>
      <c r="CE82" s="118"/>
      <c r="CF82" s="118"/>
      <c r="CG82" s="118"/>
      <c r="CH82" s="118"/>
      <c r="CI82" s="118"/>
      <c r="CJ82" s="155" t="s">
        <v>49</v>
      </c>
      <c r="CK82" s="155"/>
      <c r="CL82" s="155"/>
      <c r="CM82" s="155"/>
      <c r="CN82" s="155"/>
      <c r="CO82" s="155"/>
      <c r="CP82" s="155"/>
      <c r="CQ82" s="155"/>
      <c r="CR82" s="155"/>
      <c r="CS82" s="155"/>
      <c r="CT82" s="155"/>
      <c r="CU82" s="155"/>
      <c r="CV82" s="155"/>
      <c r="CW82" s="155"/>
      <c r="CX82" s="155"/>
      <c r="CY82" s="155"/>
      <c r="CZ82" s="155"/>
      <c r="DA82" s="155"/>
      <c r="DB82" s="155"/>
      <c r="DC82" s="155"/>
      <c r="DD82" s="155"/>
      <c r="DE82" s="155"/>
    </row>
    <row r="83" spans="2:109" ht="15" customHeight="1" x14ac:dyDescent="0.2">
      <c r="B83" s="156" t="s">
        <v>68</v>
      </c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57"/>
      <c r="Z83" s="157"/>
      <c r="AA83" s="157"/>
      <c r="AB83" s="157"/>
      <c r="AC83" s="157"/>
      <c r="AD83" s="157"/>
      <c r="AE83" s="157"/>
      <c r="AF83" s="157"/>
      <c r="AG83" s="157"/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  <c r="BH83" s="157"/>
      <c r="BI83" s="157"/>
      <c r="BJ83" s="157"/>
      <c r="BK83" s="157"/>
      <c r="BL83" s="157"/>
      <c r="BM83" s="157"/>
      <c r="BN83" s="157"/>
      <c r="BO83" s="157"/>
      <c r="BP83" s="157"/>
      <c r="BQ83" s="157"/>
      <c r="BR83" s="157"/>
      <c r="BS83" s="114" t="s">
        <v>69</v>
      </c>
      <c r="BT83" s="115"/>
      <c r="BU83" s="115"/>
      <c r="BV83" s="115"/>
      <c r="BW83" s="115"/>
      <c r="BX83" s="115"/>
      <c r="BY83" s="116"/>
      <c r="BZ83" s="117">
        <f>[4]г.Минск!BZ83+[4]Брест!BZ83+[4]Витебск!BZ83+[4]Гомель!BZ83+[4]Гродно!BZ83+'[4]Минск. обл.'!BZ83:CI83+[4]Могилев!BZ83</f>
        <v>2043.9</v>
      </c>
      <c r="CA83" s="118"/>
      <c r="CB83" s="118"/>
      <c r="CC83" s="118"/>
      <c r="CD83" s="118"/>
      <c r="CE83" s="118"/>
      <c r="CF83" s="118"/>
      <c r="CG83" s="118"/>
      <c r="CH83" s="118"/>
      <c r="CI83" s="118"/>
      <c r="CJ83" s="155" t="s">
        <v>49</v>
      </c>
      <c r="CK83" s="155"/>
      <c r="CL83" s="155"/>
      <c r="CM83" s="155"/>
      <c r="CN83" s="155"/>
      <c r="CO83" s="155"/>
      <c r="CP83" s="155"/>
      <c r="CQ83" s="155"/>
      <c r="CR83" s="155"/>
      <c r="CS83" s="155"/>
      <c r="CT83" s="155"/>
      <c r="CU83" s="155"/>
      <c r="CV83" s="155"/>
      <c r="CW83" s="155"/>
      <c r="CX83" s="155"/>
      <c r="CY83" s="155"/>
      <c r="CZ83" s="155"/>
      <c r="DA83" s="155"/>
      <c r="DB83" s="155"/>
      <c r="DC83" s="155"/>
      <c r="DD83" s="155"/>
      <c r="DE83" s="155"/>
    </row>
    <row r="84" spans="2:109" ht="15" customHeight="1" x14ac:dyDescent="0.2">
      <c r="B84" s="156" t="s">
        <v>70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  <c r="AH84" s="157"/>
      <c r="AI84" s="157"/>
      <c r="AJ84" s="157"/>
      <c r="AK84" s="157"/>
      <c r="AL84" s="157"/>
      <c r="AM84" s="157"/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  <c r="BH84" s="157"/>
      <c r="BI84" s="157"/>
      <c r="BJ84" s="157"/>
      <c r="BK84" s="157"/>
      <c r="BL84" s="157"/>
      <c r="BM84" s="157"/>
      <c r="BN84" s="157"/>
      <c r="BO84" s="157"/>
      <c r="BP84" s="157"/>
      <c r="BQ84" s="157"/>
      <c r="BR84" s="157"/>
      <c r="BS84" s="114" t="s">
        <v>71</v>
      </c>
      <c r="BT84" s="115"/>
      <c r="BU84" s="115"/>
      <c r="BV84" s="115"/>
      <c r="BW84" s="115"/>
      <c r="BX84" s="115"/>
      <c r="BY84" s="116"/>
      <c r="BZ84" s="117">
        <f>[4]г.Минск!BZ84+[4]Брест!BZ84+[4]Витебск!BZ84+[4]Гомель!BZ84+[4]Гродно!BZ84+'[4]Минск. обл.'!BZ84:CI84+[4]Могилев!BZ84</f>
        <v>4120.8</v>
      </c>
      <c r="CA84" s="118"/>
      <c r="CB84" s="118"/>
      <c r="CC84" s="118"/>
      <c r="CD84" s="118"/>
      <c r="CE84" s="118"/>
      <c r="CF84" s="118"/>
      <c r="CG84" s="118"/>
      <c r="CH84" s="118"/>
      <c r="CI84" s="118"/>
      <c r="CJ84" s="155" t="s">
        <v>49</v>
      </c>
      <c r="CK84" s="155"/>
      <c r="CL84" s="155"/>
      <c r="CM84" s="155"/>
      <c r="CN84" s="155"/>
      <c r="CO84" s="155"/>
      <c r="CP84" s="155"/>
      <c r="CQ84" s="155"/>
      <c r="CR84" s="155"/>
      <c r="CS84" s="155"/>
      <c r="CT84" s="155"/>
      <c r="CU84" s="155"/>
      <c r="CV84" s="155"/>
      <c r="CW84" s="155"/>
      <c r="CX84" s="155"/>
      <c r="CY84" s="155"/>
      <c r="CZ84" s="155"/>
      <c r="DA84" s="155"/>
      <c r="DB84" s="155"/>
      <c r="DC84" s="155"/>
      <c r="DD84" s="155"/>
      <c r="DE84" s="155"/>
    </row>
    <row r="85" spans="2:109" ht="15" customHeight="1" x14ac:dyDescent="0.2">
      <c r="B85" s="129" t="s">
        <v>72</v>
      </c>
      <c r="C85" s="130"/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30"/>
      <c r="BD85" s="130"/>
      <c r="BE85" s="130"/>
      <c r="BF85" s="130"/>
      <c r="BG85" s="130"/>
      <c r="BH85" s="130"/>
      <c r="BI85" s="130"/>
      <c r="BJ85" s="130"/>
      <c r="BK85" s="130"/>
      <c r="BL85" s="130"/>
      <c r="BM85" s="130"/>
      <c r="BN85" s="130"/>
      <c r="BO85" s="130"/>
      <c r="BP85" s="130"/>
      <c r="BQ85" s="130"/>
      <c r="BR85" s="130"/>
      <c r="BS85" s="114" t="s">
        <v>73</v>
      </c>
      <c r="BT85" s="115"/>
      <c r="BU85" s="115"/>
      <c r="BV85" s="115"/>
      <c r="BW85" s="115"/>
      <c r="BX85" s="115"/>
      <c r="BY85" s="116"/>
      <c r="BZ85" s="117">
        <f>[4]г.Минск!BZ85+[4]Брест!BZ85+[4]Витебск!BZ85+[4]Гомель!BZ85+[4]Гродно!BZ85+'[4]Минск. обл.'!BZ85:CI85+[4]Могилев!BZ85</f>
        <v>22917.8</v>
      </c>
      <c r="CA85" s="118"/>
      <c r="CB85" s="118"/>
      <c r="CC85" s="118"/>
      <c r="CD85" s="118"/>
      <c r="CE85" s="118"/>
      <c r="CF85" s="118"/>
      <c r="CG85" s="118"/>
      <c r="CH85" s="118"/>
      <c r="CI85" s="118"/>
      <c r="CJ85" s="119">
        <f>[4]г.Минск!CJ85+[4]Брест!CJ85+[4]Витебск!CJ85+[4]Гомель!CJ85+[4]Гродно!CJ85+'[4]Минск. обл.'!CJ85:DE85+[4]Могилев!CJ85</f>
        <v>3282.7000000000003</v>
      </c>
      <c r="CK85" s="119"/>
      <c r="CL85" s="119"/>
      <c r="CM85" s="119"/>
      <c r="CN85" s="119"/>
      <c r="CO85" s="119"/>
      <c r="CP85" s="119"/>
      <c r="CQ85" s="119"/>
      <c r="CR85" s="119"/>
      <c r="CS85" s="119"/>
      <c r="CT85" s="119"/>
      <c r="CU85" s="119"/>
      <c r="CV85" s="119"/>
      <c r="CW85" s="119"/>
      <c r="CX85" s="119"/>
      <c r="CY85" s="119"/>
      <c r="CZ85" s="119"/>
      <c r="DA85" s="119"/>
      <c r="DB85" s="119"/>
      <c r="DC85" s="119"/>
      <c r="DD85" s="119"/>
      <c r="DE85" s="119"/>
    </row>
    <row r="86" spans="2:109" ht="15" customHeight="1" x14ac:dyDescent="0.2">
      <c r="B86" s="156" t="s">
        <v>74</v>
      </c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  <c r="AH86" s="157"/>
      <c r="AI86" s="157"/>
      <c r="AJ86" s="157"/>
      <c r="AK86" s="157"/>
      <c r="AL86" s="157"/>
      <c r="AM86" s="157"/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  <c r="BI86" s="157"/>
      <c r="BJ86" s="157"/>
      <c r="BK86" s="157"/>
      <c r="BL86" s="157"/>
      <c r="BM86" s="157"/>
      <c r="BN86" s="157"/>
      <c r="BO86" s="157"/>
      <c r="BP86" s="157"/>
      <c r="BQ86" s="157"/>
      <c r="BR86" s="157"/>
      <c r="BS86" s="131"/>
      <c r="BT86" s="115"/>
      <c r="BU86" s="115"/>
      <c r="BV86" s="115"/>
      <c r="BW86" s="115"/>
      <c r="BX86" s="115"/>
      <c r="BY86" s="116"/>
      <c r="BZ86" s="132"/>
      <c r="CA86" s="61"/>
      <c r="CB86" s="61"/>
      <c r="CC86" s="61"/>
      <c r="CD86" s="61"/>
      <c r="CE86" s="61"/>
      <c r="CF86" s="61"/>
      <c r="CG86" s="61"/>
      <c r="CH86" s="61"/>
      <c r="CI86" s="61"/>
      <c r="CJ86" s="61"/>
      <c r="CK86" s="61"/>
      <c r="CL86" s="61"/>
      <c r="CM86" s="61"/>
      <c r="CN86" s="61"/>
      <c r="CO86" s="61"/>
      <c r="CP86" s="61"/>
      <c r="CQ86" s="61"/>
      <c r="CR86" s="61"/>
      <c r="CS86" s="61"/>
      <c r="CT86" s="61"/>
      <c r="CU86" s="61"/>
      <c r="CV86" s="61"/>
      <c r="CW86" s="61"/>
      <c r="CX86" s="61"/>
      <c r="CY86" s="61"/>
      <c r="CZ86" s="61"/>
      <c r="DA86" s="61"/>
      <c r="DB86" s="61"/>
      <c r="DC86" s="61"/>
      <c r="DD86" s="61"/>
      <c r="DE86" s="61"/>
    </row>
    <row r="87" spans="2:109" ht="15" customHeight="1" x14ac:dyDescent="0.2">
      <c r="B87" s="156" t="s">
        <v>68</v>
      </c>
      <c r="C87" s="157"/>
      <c r="D87" s="157"/>
      <c r="E87" s="157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  <c r="BI87" s="157"/>
      <c r="BJ87" s="157"/>
      <c r="BK87" s="157"/>
      <c r="BL87" s="157"/>
      <c r="BM87" s="157"/>
      <c r="BN87" s="157"/>
      <c r="BO87" s="157"/>
      <c r="BP87" s="157"/>
      <c r="BQ87" s="157"/>
      <c r="BR87" s="157"/>
      <c r="BS87" s="114" t="s">
        <v>75</v>
      </c>
      <c r="BT87" s="115"/>
      <c r="BU87" s="115"/>
      <c r="BV87" s="115"/>
      <c r="BW87" s="115"/>
      <c r="BX87" s="115"/>
      <c r="BY87" s="116"/>
      <c r="BZ87" s="117">
        <f>[4]г.Минск!BZ87+[4]Брест!BZ87+[4]Витебск!BZ87+[4]Гомель!BZ87+[4]Гродно!BZ87+'[4]Минск. обл.'!BZ87:CI87+[4]Могилев!BZ87</f>
        <v>979.8</v>
      </c>
      <c r="CA87" s="118"/>
      <c r="CB87" s="118"/>
      <c r="CC87" s="118"/>
      <c r="CD87" s="118"/>
      <c r="CE87" s="118"/>
      <c r="CF87" s="118"/>
      <c r="CG87" s="118"/>
      <c r="CH87" s="118"/>
      <c r="CI87" s="118"/>
      <c r="CJ87" s="119">
        <f>[4]г.Минск!CJ87+[4]Брест!CJ87+[4]Витебск!CJ87+[4]Гомель!CJ87+[4]Гродно!CJ87+'[4]Минск. обл.'!CJ87:DE87+[4]Могилев!CJ87</f>
        <v>285.89999999999998</v>
      </c>
      <c r="CK87" s="119"/>
      <c r="CL87" s="119"/>
      <c r="CM87" s="119"/>
      <c r="CN87" s="119"/>
      <c r="CO87" s="119"/>
      <c r="CP87" s="119"/>
      <c r="CQ87" s="119"/>
      <c r="CR87" s="119"/>
      <c r="CS87" s="119"/>
      <c r="CT87" s="119"/>
      <c r="CU87" s="119"/>
      <c r="CV87" s="119"/>
      <c r="CW87" s="119"/>
      <c r="CX87" s="119"/>
      <c r="CY87" s="119"/>
      <c r="CZ87" s="119"/>
      <c r="DA87" s="119"/>
      <c r="DB87" s="119"/>
      <c r="DC87" s="119"/>
      <c r="DD87" s="119"/>
      <c r="DE87" s="119"/>
    </row>
    <row r="88" spans="2:109" ht="15" customHeight="1" x14ac:dyDescent="0.2">
      <c r="B88" s="156" t="s">
        <v>70</v>
      </c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  <c r="BI88" s="157"/>
      <c r="BJ88" s="157"/>
      <c r="BK88" s="157"/>
      <c r="BL88" s="157"/>
      <c r="BM88" s="157"/>
      <c r="BN88" s="157"/>
      <c r="BO88" s="157"/>
      <c r="BP88" s="157"/>
      <c r="BQ88" s="157"/>
      <c r="BR88" s="157"/>
      <c r="BS88" s="114" t="s">
        <v>76</v>
      </c>
      <c r="BT88" s="115"/>
      <c r="BU88" s="115"/>
      <c r="BV88" s="115"/>
      <c r="BW88" s="115"/>
      <c r="BX88" s="115"/>
      <c r="BY88" s="116"/>
      <c r="BZ88" s="117">
        <f>[4]г.Минск!BZ88+[4]Брест!BZ88+[4]Витебск!BZ88+[4]Гомель!BZ88+[4]Гродно!BZ88+'[4]Минск. обл.'!BZ88:CI88+[4]Могилев!BZ88</f>
        <v>408.2</v>
      </c>
      <c r="CA88" s="118"/>
      <c r="CB88" s="118"/>
      <c r="CC88" s="118"/>
      <c r="CD88" s="118"/>
      <c r="CE88" s="118"/>
      <c r="CF88" s="118"/>
      <c r="CG88" s="118"/>
      <c r="CH88" s="118"/>
      <c r="CI88" s="118"/>
      <c r="CJ88" s="155" t="s">
        <v>49</v>
      </c>
      <c r="CK88" s="155"/>
      <c r="CL88" s="155"/>
      <c r="CM88" s="155"/>
      <c r="CN88" s="155"/>
      <c r="CO88" s="155"/>
      <c r="CP88" s="155"/>
      <c r="CQ88" s="155"/>
      <c r="CR88" s="155"/>
      <c r="CS88" s="155"/>
      <c r="CT88" s="155"/>
      <c r="CU88" s="155"/>
      <c r="CV88" s="155"/>
      <c r="CW88" s="155"/>
      <c r="CX88" s="155"/>
      <c r="CY88" s="155"/>
      <c r="CZ88" s="155"/>
      <c r="DA88" s="155"/>
      <c r="DB88" s="155"/>
      <c r="DC88" s="155"/>
      <c r="DD88" s="155"/>
      <c r="DE88" s="155"/>
    </row>
    <row r="89" spans="2:109" ht="15" customHeight="1" x14ac:dyDescent="0.2">
      <c r="B89" s="129" t="s">
        <v>77</v>
      </c>
      <c r="C89" s="130"/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0"/>
      <c r="AH89" s="130"/>
      <c r="AI89" s="130"/>
      <c r="AJ89" s="130"/>
      <c r="AK89" s="130"/>
      <c r="AL89" s="130"/>
      <c r="AM89" s="130"/>
      <c r="AN89" s="130"/>
      <c r="AO89" s="130"/>
      <c r="AP89" s="130"/>
      <c r="AQ89" s="130"/>
      <c r="AR89" s="130"/>
      <c r="AS89" s="130"/>
      <c r="AT89" s="130"/>
      <c r="AU89" s="130"/>
      <c r="AV89" s="130"/>
      <c r="AW89" s="130"/>
      <c r="AX89" s="130"/>
      <c r="AY89" s="130"/>
      <c r="AZ89" s="130"/>
      <c r="BA89" s="130"/>
      <c r="BB89" s="130"/>
      <c r="BC89" s="130"/>
      <c r="BD89" s="130"/>
      <c r="BE89" s="130"/>
      <c r="BF89" s="130"/>
      <c r="BG89" s="130"/>
      <c r="BH89" s="130"/>
      <c r="BI89" s="130"/>
      <c r="BJ89" s="130"/>
      <c r="BK89" s="130"/>
      <c r="BL89" s="130"/>
      <c r="BM89" s="130"/>
      <c r="BN89" s="130"/>
      <c r="BO89" s="130"/>
      <c r="BP89" s="130"/>
      <c r="BQ89" s="130"/>
      <c r="BR89" s="130"/>
      <c r="BS89" s="114" t="s">
        <v>78</v>
      </c>
      <c r="BT89" s="115"/>
      <c r="BU89" s="115"/>
      <c r="BV89" s="115"/>
      <c r="BW89" s="115"/>
      <c r="BX89" s="115"/>
      <c r="BY89" s="116"/>
      <c r="BZ89" s="117">
        <f>[4]г.Минск!BZ89+[4]Брест!BZ89+[4]Витебск!BZ89+[4]Гомель!BZ89+[4]Гродно!BZ89+'[4]Минск. обл.'!BZ89:CI89+[4]Могилев!BZ89</f>
        <v>4635</v>
      </c>
      <c r="CA89" s="118"/>
      <c r="CB89" s="118"/>
      <c r="CC89" s="118"/>
      <c r="CD89" s="118"/>
      <c r="CE89" s="118"/>
      <c r="CF89" s="118"/>
      <c r="CG89" s="118"/>
      <c r="CH89" s="118"/>
      <c r="CI89" s="118"/>
      <c r="CJ89" s="119">
        <f>[4]г.Минск!CJ89+[4]Брест!CJ89+[4]Витебск!CJ89+[4]Гомель!CJ89+[4]Гродно!CJ89+'[4]Минск. обл.'!CJ89:DE89+[4]Могилев!CJ89</f>
        <v>2800.2</v>
      </c>
      <c r="CK89" s="119"/>
      <c r="CL89" s="119"/>
      <c r="CM89" s="119"/>
      <c r="CN89" s="119"/>
      <c r="CO89" s="119"/>
      <c r="CP89" s="119"/>
      <c r="CQ89" s="119"/>
      <c r="CR89" s="119"/>
      <c r="CS89" s="119"/>
      <c r="CT89" s="119"/>
      <c r="CU89" s="119"/>
      <c r="CV89" s="119"/>
      <c r="CW89" s="119"/>
      <c r="CX89" s="119"/>
      <c r="CY89" s="119"/>
      <c r="CZ89" s="119"/>
      <c r="DA89" s="119"/>
      <c r="DB89" s="119"/>
      <c r="DC89" s="119"/>
      <c r="DD89" s="119"/>
      <c r="DE89" s="119"/>
    </row>
    <row r="90" spans="2:109" ht="15" customHeight="1" x14ac:dyDescent="0.2">
      <c r="B90" s="156" t="s">
        <v>79</v>
      </c>
      <c r="C90" s="157"/>
      <c r="D90" s="157"/>
      <c r="E90" s="157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  <c r="AH90" s="157"/>
      <c r="AI90" s="157"/>
      <c r="AJ90" s="157"/>
      <c r="AK90" s="157"/>
      <c r="AL90" s="157"/>
      <c r="AM90" s="157"/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7"/>
      <c r="BA90" s="157"/>
      <c r="BB90" s="157"/>
      <c r="BC90" s="157"/>
      <c r="BD90" s="157"/>
      <c r="BE90" s="157"/>
      <c r="BF90" s="157"/>
      <c r="BG90" s="157"/>
      <c r="BH90" s="157"/>
      <c r="BI90" s="157"/>
      <c r="BJ90" s="157"/>
      <c r="BK90" s="157"/>
      <c r="BL90" s="157"/>
      <c r="BM90" s="157"/>
      <c r="BN90" s="157"/>
      <c r="BO90" s="157"/>
      <c r="BP90" s="157"/>
      <c r="BQ90" s="157"/>
      <c r="BR90" s="157"/>
      <c r="BS90" s="114" t="s">
        <v>80</v>
      </c>
      <c r="BT90" s="115"/>
      <c r="BU90" s="115"/>
      <c r="BV90" s="115"/>
      <c r="BW90" s="115"/>
      <c r="BX90" s="115"/>
      <c r="BY90" s="116"/>
      <c r="BZ90" s="117">
        <f>[4]г.Минск!BZ90+[4]Брест!BZ90+[4]Витебск!BZ90+[4]Гомель!BZ90+[4]Гродно!BZ90+'[4]Минск. обл.'!BZ90:CI90+[4]Могилев!BZ90</f>
        <v>61</v>
      </c>
      <c r="CA90" s="118"/>
      <c r="CB90" s="118"/>
      <c r="CC90" s="118"/>
      <c r="CD90" s="118"/>
      <c r="CE90" s="118"/>
      <c r="CF90" s="118"/>
      <c r="CG90" s="118"/>
      <c r="CH90" s="118"/>
      <c r="CI90" s="118"/>
      <c r="CJ90" s="119">
        <f>[4]г.Минск!CJ90+[4]Брест!CJ90+[4]Витебск!CJ90+[4]Гомель!CJ90+[4]Гродно!CJ90+'[4]Минск. обл.'!CJ90:DE90+[4]Могилев!CJ90</f>
        <v>48.300000000000004</v>
      </c>
      <c r="CK90" s="119"/>
      <c r="CL90" s="119"/>
      <c r="CM90" s="119"/>
      <c r="CN90" s="119"/>
      <c r="CO90" s="119"/>
      <c r="CP90" s="119"/>
      <c r="CQ90" s="119"/>
      <c r="CR90" s="119"/>
      <c r="CS90" s="119"/>
      <c r="CT90" s="119"/>
      <c r="CU90" s="119"/>
      <c r="CV90" s="119"/>
      <c r="CW90" s="119"/>
      <c r="CX90" s="119"/>
      <c r="CY90" s="119"/>
      <c r="CZ90" s="119"/>
      <c r="DA90" s="119"/>
      <c r="DB90" s="119"/>
      <c r="DC90" s="119"/>
      <c r="DD90" s="119"/>
      <c r="DE90" s="119"/>
    </row>
    <row r="91" spans="2:109" ht="15" customHeight="1" x14ac:dyDescent="0.2">
      <c r="B91" s="129" t="s">
        <v>81</v>
      </c>
      <c r="C91" s="130"/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130"/>
      <c r="V91" s="130"/>
      <c r="W91" s="130"/>
      <c r="X91" s="130"/>
      <c r="Y91" s="130"/>
      <c r="Z91" s="130"/>
      <c r="AA91" s="130"/>
      <c r="AB91" s="130"/>
      <c r="AC91" s="130"/>
      <c r="AD91" s="130"/>
      <c r="AE91" s="130"/>
      <c r="AF91" s="130"/>
      <c r="AG91" s="130"/>
      <c r="AH91" s="130"/>
      <c r="AI91" s="130"/>
      <c r="AJ91" s="130"/>
      <c r="AK91" s="130"/>
      <c r="AL91" s="130"/>
      <c r="AM91" s="130"/>
      <c r="AN91" s="130"/>
      <c r="AO91" s="130"/>
      <c r="AP91" s="130"/>
      <c r="AQ91" s="130"/>
      <c r="AR91" s="130"/>
      <c r="AS91" s="130"/>
      <c r="AT91" s="130"/>
      <c r="AU91" s="130"/>
      <c r="AV91" s="130"/>
      <c r="AW91" s="130"/>
      <c r="AX91" s="130"/>
      <c r="AY91" s="130"/>
      <c r="AZ91" s="130"/>
      <c r="BA91" s="130"/>
      <c r="BB91" s="130"/>
      <c r="BC91" s="130"/>
      <c r="BD91" s="130"/>
      <c r="BE91" s="130"/>
      <c r="BF91" s="130"/>
      <c r="BG91" s="130"/>
      <c r="BH91" s="130"/>
      <c r="BI91" s="130"/>
      <c r="BJ91" s="130"/>
      <c r="BK91" s="130"/>
      <c r="BL91" s="130"/>
      <c r="BM91" s="130"/>
      <c r="BN91" s="130"/>
      <c r="BO91" s="130"/>
      <c r="BP91" s="130"/>
      <c r="BQ91" s="130"/>
      <c r="BR91" s="130"/>
      <c r="BS91" s="127" t="s">
        <v>82</v>
      </c>
      <c r="BT91" s="48"/>
      <c r="BU91" s="48"/>
      <c r="BV91" s="48"/>
      <c r="BW91" s="48"/>
      <c r="BX91" s="48"/>
      <c r="BY91" s="48"/>
      <c r="BZ91" s="117">
        <f>[4]г.Минск!BZ91+[4]Брест!BZ91+[4]Витебск!BZ91+[4]Гомель!BZ91+[4]Гродно!BZ91+'[4]Минск. обл.'!BZ91:CI91+[4]Могилев!BZ91</f>
        <v>236761.7</v>
      </c>
      <c r="CA91" s="118"/>
      <c r="CB91" s="118"/>
      <c r="CC91" s="118"/>
      <c r="CD91" s="118"/>
      <c r="CE91" s="118"/>
      <c r="CF91" s="118"/>
      <c r="CG91" s="118"/>
      <c r="CH91" s="118"/>
      <c r="CI91" s="118"/>
      <c r="CJ91" s="155" t="s">
        <v>49</v>
      </c>
      <c r="CK91" s="155"/>
      <c r="CL91" s="155"/>
      <c r="CM91" s="155"/>
      <c r="CN91" s="155"/>
      <c r="CO91" s="155"/>
      <c r="CP91" s="155"/>
      <c r="CQ91" s="155"/>
      <c r="CR91" s="155"/>
      <c r="CS91" s="155"/>
      <c r="CT91" s="155"/>
      <c r="CU91" s="155"/>
      <c r="CV91" s="155"/>
      <c r="CW91" s="155"/>
      <c r="CX91" s="155"/>
      <c r="CY91" s="155"/>
      <c r="CZ91" s="155"/>
      <c r="DA91" s="155"/>
      <c r="DB91" s="155"/>
      <c r="DC91" s="155"/>
      <c r="DD91" s="155"/>
      <c r="DE91" s="155"/>
    </row>
    <row r="92" spans="2:109" ht="15" customHeight="1" x14ac:dyDescent="0.2">
      <c r="B92" s="128" t="s">
        <v>83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113"/>
      <c r="AR92" s="113"/>
      <c r="AS92" s="113"/>
      <c r="AT92" s="113"/>
      <c r="AU92" s="113"/>
      <c r="AV92" s="113"/>
      <c r="AW92" s="113"/>
      <c r="AX92" s="113"/>
      <c r="AY92" s="113"/>
      <c r="AZ92" s="113"/>
      <c r="BA92" s="113"/>
      <c r="BB92" s="113"/>
      <c r="BC92" s="113"/>
      <c r="BD92" s="113"/>
      <c r="BE92" s="113"/>
      <c r="BF92" s="113"/>
      <c r="BG92" s="113"/>
      <c r="BH92" s="113"/>
      <c r="BI92" s="113"/>
      <c r="BJ92" s="113"/>
      <c r="BK92" s="113"/>
      <c r="BL92" s="113"/>
      <c r="BM92" s="113"/>
      <c r="BN92" s="113"/>
      <c r="BO92" s="113"/>
      <c r="BP92" s="113"/>
      <c r="BQ92" s="113"/>
      <c r="BR92" s="113"/>
      <c r="BS92" s="114" t="s">
        <v>84</v>
      </c>
      <c r="BT92" s="115"/>
      <c r="BU92" s="115"/>
      <c r="BV92" s="115"/>
      <c r="BW92" s="115"/>
      <c r="BX92" s="115"/>
      <c r="BY92" s="116"/>
      <c r="BZ92" s="117">
        <f>[4]г.Минск!BZ92+[4]Брест!BZ92+[4]Витебск!BZ92+[4]Гомель!BZ92+[4]Гродно!BZ92+'[4]Минск. обл.'!BZ92:CI92+[4]Могилев!BZ92</f>
        <v>240679.40000000002</v>
      </c>
      <c r="CA92" s="118"/>
      <c r="CB92" s="118"/>
      <c r="CC92" s="118"/>
      <c r="CD92" s="118"/>
      <c r="CE92" s="118"/>
      <c r="CF92" s="118"/>
      <c r="CG92" s="118"/>
      <c r="CH92" s="118"/>
      <c r="CI92" s="118"/>
      <c r="CJ92" s="155" t="s">
        <v>49</v>
      </c>
      <c r="CK92" s="155"/>
      <c r="CL92" s="155"/>
      <c r="CM92" s="155"/>
      <c r="CN92" s="155"/>
      <c r="CO92" s="155"/>
      <c r="CP92" s="155"/>
      <c r="CQ92" s="155"/>
      <c r="CR92" s="155"/>
      <c r="CS92" s="155"/>
      <c r="CT92" s="155"/>
      <c r="CU92" s="155"/>
      <c r="CV92" s="155"/>
      <c r="CW92" s="155"/>
      <c r="CX92" s="155"/>
      <c r="CY92" s="155"/>
      <c r="CZ92" s="155"/>
      <c r="DA92" s="155"/>
      <c r="DB92" s="155"/>
      <c r="DC92" s="155"/>
      <c r="DD92" s="155"/>
      <c r="DE92" s="155"/>
    </row>
    <row r="93" spans="2:109" ht="15" customHeight="1" x14ac:dyDescent="0.2">
      <c r="B93" s="128" t="s">
        <v>54</v>
      </c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  <c r="AI93" s="113"/>
      <c r="AJ93" s="113"/>
      <c r="AK93" s="113"/>
      <c r="AL93" s="113"/>
      <c r="AM93" s="113"/>
      <c r="AN93" s="113"/>
      <c r="AO93" s="113"/>
      <c r="AP93" s="113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  <c r="BB93" s="113"/>
      <c r="BC93" s="113"/>
      <c r="BD93" s="113"/>
      <c r="BE93" s="113"/>
      <c r="BF93" s="113"/>
      <c r="BG93" s="113"/>
      <c r="BH93" s="113"/>
      <c r="BI93" s="113"/>
      <c r="BJ93" s="113"/>
      <c r="BK93" s="113"/>
      <c r="BL93" s="113"/>
      <c r="BM93" s="113"/>
      <c r="BN93" s="113"/>
      <c r="BO93" s="113"/>
      <c r="BP93" s="113"/>
      <c r="BQ93" s="113"/>
      <c r="BR93" s="113"/>
      <c r="BS93" s="114" t="s">
        <v>85</v>
      </c>
      <c r="BT93" s="115"/>
      <c r="BU93" s="115"/>
      <c r="BV93" s="115"/>
      <c r="BW93" s="115"/>
      <c r="BX93" s="115"/>
      <c r="BY93" s="116"/>
      <c r="BZ93" s="117">
        <f>[4]г.Минск!BZ93+[4]Брест!BZ93+[4]Витебск!BZ93+[4]Гомель!BZ93+[4]Гродно!BZ93+'[4]Минск. обл.'!BZ93:CI93+[4]Могилев!BZ93</f>
        <v>315622.89999999997</v>
      </c>
      <c r="CA93" s="118"/>
      <c r="CB93" s="118"/>
      <c r="CC93" s="118"/>
      <c r="CD93" s="118"/>
      <c r="CE93" s="118"/>
      <c r="CF93" s="118"/>
      <c r="CG93" s="118"/>
      <c r="CH93" s="118"/>
      <c r="CI93" s="118"/>
      <c r="CJ93" s="155" t="s">
        <v>49</v>
      </c>
      <c r="CK93" s="155"/>
      <c r="CL93" s="155"/>
      <c r="CM93" s="155"/>
      <c r="CN93" s="155"/>
      <c r="CO93" s="155"/>
      <c r="CP93" s="155"/>
      <c r="CQ93" s="155"/>
      <c r="CR93" s="155"/>
      <c r="CS93" s="155"/>
      <c r="CT93" s="155"/>
      <c r="CU93" s="155"/>
      <c r="CV93" s="155"/>
      <c r="CW93" s="155"/>
      <c r="CX93" s="155"/>
      <c r="CY93" s="155"/>
      <c r="CZ93" s="155"/>
      <c r="DA93" s="155"/>
      <c r="DB93" s="155"/>
      <c r="DC93" s="155"/>
      <c r="DD93" s="155"/>
      <c r="DE93" s="155"/>
    </row>
    <row r="94" spans="2:109" ht="15" customHeight="1" x14ac:dyDescent="0.2">
      <c r="B94" s="133" t="s">
        <v>86</v>
      </c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6"/>
      <c r="AL94" s="126"/>
      <c r="AM94" s="126"/>
      <c r="AN94" s="126"/>
      <c r="AO94" s="126"/>
      <c r="AP94" s="126"/>
      <c r="AQ94" s="126"/>
      <c r="AR94" s="126"/>
      <c r="AS94" s="126"/>
      <c r="AT94" s="126"/>
      <c r="AU94" s="126"/>
      <c r="AV94" s="126"/>
      <c r="AW94" s="126"/>
      <c r="AX94" s="126"/>
      <c r="AY94" s="126"/>
      <c r="AZ94" s="126"/>
      <c r="BA94" s="126"/>
      <c r="BB94" s="126"/>
      <c r="BC94" s="126"/>
      <c r="BD94" s="126"/>
      <c r="BE94" s="126"/>
      <c r="BF94" s="126"/>
      <c r="BG94" s="126"/>
      <c r="BH94" s="126"/>
      <c r="BI94" s="126"/>
      <c r="BJ94" s="126"/>
      <c r="BK94" s="126"/>
      <c r="BL94" s="126"/>
      <c r="BM94" s="126"/>
      <c r="BN94" s="126"/>
      <c r="BO94" s="126"/>
      <c r="BP94" s="126"/>
      <c r="BQ94" s="126"/>
      <c r="BR94" s="126"/>
      <c r="BS94" s="131"/>
      <c r="BT94" s="115"/>
      <c r="BU94" s="115"/>
      <c r="BV94" s="115"/>
      <c r="BW94" s="115"/>
      <c r="BX94" s="115"/>
      <c r="BY94" s="116"/>
      <c r="BZ94" s="132"/>
      <c r="CA94" s="61"/>
      <c r="CB94" s="61"/>
      <c r="CC94" s="61"/>
      <c r="CD94" s="61"/>
      <c r="CE94" s="61"/>
      <c r="CF94" s="61"/>
      <c r="CG94" s="61"/>
      <c r="CH94" s="61"/>
      <c r="CI94" s="61"/>
      <c r="CJ94" s="61"/>
      <c r="CK94" s="61"/>
      <c r="CL94" s="61"/>
      <c r="CM94" s="61"/>
      <c r="CN94" s="61"/>
      <c r="CO94" s="61"/>
      <c r="CP94" s="61"/>
      <c r="CQ94" s="61"/>
      <c r="CR94" s="61"/>
      <c r="CS94" s="61"/>
      <c r="CT94" s="61"/>
      <c r="CU94" s="61"/>
      <c r="CV94" s="61"/>
      <c r="CW94" s="61"/>
      <c r="CX94" s="61"/>
      <c r="CY94" s="61"/>
      <c r="CZ94" s="61"/>
      <c r="DA94" s="61"/>
      <c r="DB94" s="61"/>
      <c r="DC94" s="61"/>
      <c r="DD94" s="61"/>
      <c r="DE94" s="61"/>
    </row>
    <row r="95" spans="2:109" ht="15" customHeight="1" x14ac:dyDescent="0.2">
      <c r="B95" s="128" t="s">
        <v>87</v>
      </c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3"/>
      <c r="AH95" s="113"/>
      <c r="AI95" s="113"/>
      <c r="AJ95" s="113"/>
      <c r="AK95" s="113"/>
      <c r="AL95" s="113"/>
      <c r="AM95" s="113"/>
      <c r="AN95" s="113"/>
      <c r="AO95" s="113"/>
      <c r="AP95" s="113"/>
      <c r="AQ95" s="113"/>
      <c r="AR95" s="113"/>
      <c r="AS95" s="113"/>
      <c r="AT95" s="113"/>
      <c r="AU95" s="113"/>
      <c r="AV95" s="113"/>
      <c r="AW95" s="113"/>
      <c r="AX95" s="113"/>
      <c r="AY95" s="113"/>
      <c r="AZ95" s="113"/>
      <c r="BA95" s="113"/>
      <c r="BB95" s="113"/>
      <c r="BC95" s="113"/>
      <c r="BD95" s="113"/>
      <c r="BE95" s="113"/>
      <c r="BF95" s="113"/>
      <c r="BG95" s="113"/>
      <c r="BH95" s="113"/>
      <c r="BI95" s="113"/>
      <c r="BJ95" s="113"/>
      <c r="BK95" s="113"/>
      <c r="BL95" s="113"/>
      <c r="BM95" s="113"/>
      <c r="BN95" s="113"/>
      <c r="BO95" s="113"/>
      <c r="BP95" s="113"/>
      <c r="BQ95" s="113"/>
      <c r="BR95" s="113"/>
      <c r="BS95" s="127" t="s">
        <v>88</v>
      </c>
      <c r="BT95" s="48"/>
      <c r="BU95" s="48"/>
      <c r="BV95" s="48"/>
      <c r="BW95" s="48"/>
      <c r="BX95" s="48"/>
      <c r="BY95" s="48"/>
      <c r="BZ95" s="117">
        <f>[4]г.Минск!BZ95+[4]Брест!BZ95+[4]Витебск!BZ95+[4]Гомель!BZ95+[4]Гродно!BZ95+'[4]Минск. обл.'!BZ95:CI95+[4]Могилев!BZ95</f>
        <v>6001.4999999999991</v>
      </c>
      <c r="CA95" s="118"/>
      <c r="CB95" s="118"/>
      <c r="CC95" s="118"/>
      <c r="CD95" s="118"/>
      <c r="CE95" s="118"/>
      <c r="CF95" s="118"/>
      <c r="CG95" s="118"/>
      <c r="CH95" s="118"/>
      <c r="CI95" s="118"/>
      <c r="CJ95" s="119">
        <f>[4]г.Минск!CJ95+[4]Брест!CJ95+[4]Витебск!CJ95+[4]Гомель!CJ95+[4]Гродно!CJ95+'[4]Минск. обл.'!CJ95:DE95+[4]Могилев!CJ95</f>
        <v>2350.2000000000003</v>
      </c>
      <c r="CK95" s="119"/>
      <c r="CL95" s="119"/>
      <c r="CM95" s="119"/>
      <c r="CN95" s="119"/>
      <c r="CO95" s="119"/>
      <c r="CP95" s="119"/>
      <c r="CQ95" s="119"/>
      <c r="CR95" s="119"/>
      <c r="CS95" s="119"/>
      <c r="CT95" s="119"/>
      <c r="CU95" s="119"/>
      <c r="CV95" s="119"/>
      <c r="CW95" s="119"/>
      <c r="CX95" s="119"/>
      <c r="CY95" s="119"/>
      <c r="CZ95" s="119"/>
      <c r="DA95" s="119"/>
      <c r="DB95" s="119"/>
      <c r="DC95" s="119"/>
      <c r="DD95" s="119"/>
      <c r="DE95" s="119"/>
    </row>
    <row r="96" spans="2:109" ht="15" customHeight="1" x14ac:dyDescent="0.2">
      <c r="B96" s="129" t="s">
        <v>59</v>
      </c>
      <c r="C96" s="130"/>
      <c r="D96" s="130"/>
      <c r="E96" s="130"/>
      <c r="F96" s="130"/>
      <c r="G96" s="130"/>
      <c r="H96" s="130"/>
      <c r="I96" s="130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0"/>
      <c r="AH96" s="130"/>
      <c r="AI96" s="130"/>
      <c r="AJ96" s="130"/>
      <c r="AK96" s="130"/>
      <c r="AL96" s="130"/>
      <c r="AM96" s="130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130"/>
      <c r="BA96" s="130"/>
      <c r="BB96" s="130"/>
      <c r="BC96" s="130"/>
      <c r="BD96" s="130"/>
      <c r="BE96" s="130"/>
      <c r="BF96" s="130"/>
      <c r="BG96" s="130"/>
      <c r="BH96" s="130"/>
      <c r="BI96" s="130"/>
      <c r="BJ96" s="130"/>
      <c r="BK96" s="130"/>
      <c r="BL96" s="130"/>
      <c r="BM96" s="130"/>
      <c r="BN96" s="130"/>
      <c r="BO96" s="130"/>
      <c r="BP96" s="130"/>
      <c r="BQ96" s="130"/>
      <c r="BR96" s="130"/>
      <c r="BS96" s="131"/>
      <c r="BT96" s="115"/>
      <c r="BU96" s="115"/>
      <c r="BV96" s="115"/>
      <c r="BW96" s="115"/>
      <c r="BX96" s="115"/>
      <c r="BY96" s="116"/>
      <c r="BZ96" s="132"/>
      <c r="CA96" s="61"/>
      <c r="CB96" s="61"/>
      <c r="CC96" s="61"/>
      <c r="CD96" s="61"/>
      <c r="CE96" s="61"/>
      <c r="CF96" s="61"/>
      <c r="CG96" s="61"/>
      <c r="CH96" s="61"/>
      <c r="CI96" s="61"/>
      <c r="CJ96" s="61"/>
      <c r="CK96" s="61"/>
      <c r="CL96" s="61"/>
      <c r="CM96" s="61"/>
      <c r="CN96" s="61"/>
      <c r="CO96" s="61"/>
      <c r="CP96" s="61"/>
      <c r="CQ96" s="61"/>
      <c r="CR96" s="61"/>
      <c r="CS96" s="61"/>
      <c r="CT96" s="61"/>
      <c r="CU96" s="61"/>
      <c r="CV96" s="61"/>
      <c r="CW96" s="61"/>
      <c r="CX96" s="61"/>
      <c r="CY96" s="61"/>
      <c r="CZ96" s="61"/>
      <c r="DA96" s="61"/>
      <c r="DB96" s="61"/>
      <c r="DC96" s="61"/>
      <c r="DD96" s="61"/>
      <c r="DE96" s="61"/>
    </row>
    <row r="97" spans="2:109" ht="15" customHeight="1" x14ac:dyDescent="0.2">
      <c r="B97" s="129" t="s">
        <v>89</v>
      </c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0"/>
      <c r="AH97" s="130"/>
      <c r="AI97" s="130"/>
      <c r="AJ97" s="130"/>
      <c r="AK97" s="130"/>
      <c r="AL97" s="130"/>
      <c r="AM97" s="130"/>
      <c r="AN97" s="130"/>
      <c r="AO97" s="130"/>
      <c r="AP97" s="130"/>
      <c r="AQ97" s="130"/>
      <c r="AR97" s="130"/>
      <c r="AS97" s="130"/>
      <c r="AT97" s="130"/>
      <c r="AU97" s="130"/>
      <c r="AV97" s="130"/>
      <c r="AW97" s="130"/>
      <c r="AX97" s="130"/>
      <c r="AY97" s="130"/>
      <c r="AZ97" s="130"/>
      <c r="BA97" s="130"/>
      <c r="BB97" s="130"/>
      <c r="BC97" s="130"/>
      <c r="BD97" s="130"/>
      <c r="BE97" s="130"/>
      <c r="BF97" s="130"/>
      <c r="BG97" s="130"/>
      <c r="BH97" s="130"/>
      <c r="BI97" s="130"/>
      <c r="BJ97" s="130"/>
      <c r="BK97" s="130"/>
      <c r="BL97" s="130"/>
      <c r="BM97" s="130"/>
      <c r="BN97" s="130"/>
      <c r="BO97" s="130"/>
      <c r="BP97" s="130"/>
      <c r="BQ97" s="130"/>
      <c r="BR97" s="130"/>
      <c r="BS97" s="114" t="s">
        <v>90</v>
      </c>
      <c r="BT97" s="115"/>
      <c r="BU97" s="115"/>
      <c r="BV97" s="115"/>
      <c r="BW97" s="115"/>
      <c r="BX97" s="115"/>
      <c r="BY97" s="116"/>
      <c r="BZ97" s="117">
        <f>[4]г.Минск!BZ97+[4]Брест!BZ97+[4]Витебск!BZ97+[4]Гомель!BZ97+[4]Гродно!BZ97+'[4]Минск. обл.'!BZ97:CI97+[4]Могилев!BZ97</f>
        <v>3039.5999999999995</v>
      </c>
      <c r="CA97" s="118"/>
      <c r="CB97" s="118"/>
      <c r="CC97" s="118"/>
      <c r="CD97" s="118"/>
      <c r="CE97" s="118"/>
      <c r="CF97" s="118"/>
      <c r="CG97" s="118"/>
      <c r="CH97" s="118"/>
      <c r="CI97" s="118"/>
      <c r="CJ97" s="119">
        <f>[4]г.Минск!CJ97+[4]Брест!CJ97+[4]Витебск!CJ97+[4]Гомель!CJ97+[4]Гродно!CJ97+'[4]Минск. обл.'!CJ97:DE97+[4]Могилев!CJ97</f>
        <v>2196.9</v>
      </c>
      <c r="CK97" s="119"/>
      <c r="CL97" s="119"/>
      <c r="CM97" s="119"/>
      <c r="CN97" s="119"/>
      <c r="CO97" s="119"/>
      <c r="CP97" s="119"/>
      <c r="CQ97" s="119"/>
      <c r="CR97" s="119"/>
      <c r="CS97" s="119"/>
      <c r="CT97" s="119"/>
      <c r="CU97" s="119"/>
      <c r="CV97" s="119"/>
      <c r="CW97" s="119"/>
      <c r="CX97" s="119"/>
      <c r="CY97" s="119"/>
      <c r="CZ97" s="119"/>
      <c r="DA97" s="119"/>
      <c r="DB97" s="119"/>
      <c r="DC97" s="119"/>
      <c r="DD97" s="119"/>
      <c r="DE97" s="119"/>
    </row>
    <row r="98" spans="2:109" ht="15" customHeight="1" x14ac:dyDescent="0.2">
      <c r="B98" s="129" t="s">
        <v>91</v>
      </c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0"/>
      <c r="AZ98" s="130"/>
      <c r="BA98" s="130"/>
      <c r="BB98" s="130"/>
      <c r="BC98" s="130"/>
      <c r="BD98" s="130"/>
      <c r="BE98" s="130"/>
      <c r="BF98" s="130"/>
      <c r="BG98" s="130"/>
      <c r="BH98" s="130"/>
      <c r="BI98" s="130"/>
      <c r="BJ98" s="130"/>
      <c r="BK98" s="130"/>
      <c r="BL98" s="130"/>
      <c r="BM98" s="130"/>
      <c r="BN98" s="130"/>
      <c r="BO98" s="130"/>
      <c r="BP98" s="130"/>
      <c r="BQ98" s="130"/>
      <c r="BR98" s="130"/>
      <c r="BS98" s="114" t="s">
        <v>92</v>
      </c>
      <c r="BT98" s="115"/>
      <c r="BU98" s="115"/>
      <c r="BV98" s="115"/>
      <c r="BW98" s="115"/>
      <c r="BX98" s="115"/>
      <c r="BY98" s="116"/>
      <c r="BZ98" s="117">
        <f>[4]г.Минск!BZ98+[4]Брест!BZ98+[4]Витебск!BZ98+[4]Гомель!BZ98+[4]Гродно!BZ98+'[4]Минск. обл.'!BZ98:CI98+[4]Могилев!BZ98</f>
        <v>53.600000000000009</v>
      </c>
      <c r="CA98" s="118"/>
      <c r="CB98" s="118"/>
      <c r="CC98" s="118"/>
      <c r="CD98" s="118"/>
      <c r="CE98" s="118"/>
      <c r="CF98" s="118"/>
      <c r="CG98" s="118"/>
      <c r="CH98" s="118"/>
      <c r="CI98" s="118"/>
      <c r="CJ98" s="119">
        <f>[4]г.Минск!CJ98+[4]Брест!CJ98+[4]Витебск!CJ98+[4]Гомель!CJ98+[4]Гродно!CJ98+'[4]Минск. обл.'!CJ98:DE98+[4]Могилев!CJ98</f>
        <v>45</v>
      </c>
      <c r="CK98" s="119"/>
      <c r="CL98" s="119"/>
      <c r="CM98" s="119"/>
      <c r="CN98" s="119"/>
      <c r="CO98" s="119"/>
      <c r="CP98" s="119"/>
      <c r="CQ98" s="119"/>
      <c r="CR98" s="119"/>
      <c r="CS98" s="119"/>
      <c r="CT98" s="119"/>
      <c r="CU98" s="119"/>
      <c r="CV98" s="119"/>
      <c r="CW98" s="119"/>
      <c r="CX98" s="119"/>
      <c r="CY98" s="119"/>
      <c r="CZ98" s="119"/>
      <c r="DA98" s="119"/>
      <c r="DB98" s="119"/>
      <c r="DC98" s="119"/>
      <c r="DD98" s="119"/>
      <c r="DE98" s="119"/>
    </row>
    <row r="99" spans="2:109" ht="15" customHeight="1" x14ac:dyDescent="0.2">
      <c r="B99" s="128" t="s">
        <v>52</v>
      </c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3"/>
      <c r="AH99" s="113"/>
      <c r="AI99" s="113"/>
      <c r="AJ99" s="113"/>
      <c r="AK99" s="113"/>
      <c r="AL99" s="113"/>
      <c r="AM99" s="113"/>
      <c r="AN99" s="113"/>
      <c r="AO99" s="113"/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  <c r="BB99" s="113"/>
      <c r="BC99" s="113"/>
      <c r="BD99" s="113"/>
      <c r="BE99" s="113"/>
      <c r="BF99" s="113"/>
      <c r="BG99" s="113"/>
      <c r="BH99" s="113"/>
      <c r="BI99" s="113"/>
      <c r="BJ99" s="113"/>
      <c r="BK99" s="113"/>
      <c r="BL99" s="113"/>
      <c r="BM99" s="113"/>
      <c r="BN99" s="113"/>
      <c r="BO99" s="113"/>
      <c r="BP99" s="113"/>
      <c r="BQ99" s="113"/>
      <c r="BR99" s="113"/>
      <c r="BS99" s="127" t="s">
        <v>93</v>
      </c>
      <c r="BT99" s="48"/>
      <c r="BU99" s="48"/>
      <c r="BV99" s="48"/>
      <c r="BW99" s="48"/>
      <c r="BX99" s="48"/>
      <c r="BY99" s="48"/>
      <c r="BZ99" s="117">
        <f>[4]г.Минск!BZ99+[4]Брест!BZ99+[4]Витебск!BZ99+[4]Гомель!BZ99+[4]Гродно!BZ99+'[4]Минск. обл.'!BZ99:CI99+[4]Могилев!BZ99</f>
        <v>6092.9000000000015</v>
      </c>
      <c r="CA99" s="118"/>
      <c r="CB99" s="118"/>
      <c r="CC99" s="118"/>
      <c r="CD99" s="118"/>
      <c r="CE99" s="118"/>
      <c r="CF99" s="118"/>
      <c r="CG99" s="118"/>
      <c r="CH99" s="118"/>
      <c r="CI99" s="118"/>
      <c r="CJ99" s="119">
        <f>[4]г.Минск!CJ99+[4]Брест!CJ99+[4]Витебск!CJ99+[4]Гомель!CJ99+[4]Гродно!CJ99+'[4]Минск. обл.'!CJ99:DE99+[4]Могилев!CJ99</f>
        <v>3145.2999999999997</v>
      </c>
      <c r="CK99" s="119"/>
      <c r="CL99" s="119"/>
      <c r="CM99" s="119"/>
      <c r="CN99" s="119"/>
      <c r="CO99" s="119"/>
      <c r="CP99" s="119"/>
      <c r="CQ99" s="119"/>
      <c r="CR99" s="119"/>
      <c r="CS99" s="119"/>
      <c r="CT99" s="119"/>
      <c r="CU99" s="119"/>
      <c r="CV99" s="119"/>
      <c r="CW99" s="119"/>
      <c r="CX99" s="119"/>
      <c r="CY99" s="119"/>
      <c r="CZ99" s="119"/>
      <c r="DA99" s="119"/>
      <c r="DB99" s="119"/>
      <c r="DC99" s="119"/>
      <c r="DD99" s="119"/>
      <c r="DE99" s="119"/>
    </row>
    <row r="100" spans="2:109" ht="15" customHeight="1" x14ac:dyDescent="0.2">
      <c r="B100" s="128" t="s">
        <v>54</v>
      </c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13"/>
      <c r="AH100" s="113"/>
      <c r="AI100" s="113"/>
      <c r="AJ100" s="113"/>
      <c r="AK100" s="113"/>
      <c r="AL100" s="113"/>
      <c r="AM100" s="113"/>
      <c r="AN100" s="113"/>
      <c r="AO100" s="113"/>
      <c r="AP100" s="113"/>
      <c r="AQ100" s="113"/>
      <c r="AR100" s="113"/>
      <c r="AS100" s="113"/>
      <c r="AT100" s="113"/>
      <c r="AU100" s="113"/>
      <c r="AV100" s="113"/>
      <c r="AW100" s="113"/>
      <c r="AX100" s="113"/>
      <c r="AY100" s="113"/>
      <c r="AZ100" s="113"/>
      <c r="BA100" s="113"/>
      <c r="BB100" s="113"/>
      <c r="BC100" s="113"/>
      <c r="BD100" s="113"/>
      <c r="BE100" s="113"/>
      <c r="BF100" s="113"/>
      <c r="BG100" s="113"/>
      <c r="BH100" s="113"/>
      <c r="BI100" s="113"/>
      <c r="BJ100" s="113"/>
      <c r="BK100" s="113"/>
      <c r="BL100" s="113"/>
      <c r="BM100" s="113"/>
      <c r="BN100" s="113"/>
      <c r="BO100" s="113"/>
      <c r="BP100" s="113"/>
      <c r="BQ100" s="113"/>
      <c r="BR100" s="113"/>
      <c r="BS100" s="127" t="s">
        <v>94</v>
      </c>
      <c r="BT100" s="48"/>
      <c r="BU100" s="48"/>
      <c r="BV100" s="48"/>
      <c r="BW100" s="48"/>
      <c r="BX100" s="48"/>
      <c r="BY100" s="48"/>
      <c r="BZ100" s="117">
        <f>[4]г.Минск!BZ100+[4]Брест!BZ100+[4]Витебск!BZ100+[4]Гомель!BZ100+[4]Гродно!BZ100+'[4]Минск. обл.'!BZ100:CI100+[4]Могилев!BZ100</f>
        <v>9351.4</v>
      </c>
      <c r="CA100" s="118"/>
      <c r="CB100" s="118"/>
      <c r="CC100" s="118"/>
      <c r="CD100" s="118"/>
      <c r="CE100" s="118"/>
      <c r="CF100" s="118"/>
      <c r="CG100" s="118"/>
      <c r="CH100" s="118"/>
      <c r="CI100" s="118"/>
      <c r="CJ100" s="155" t="s">
        <v>49</v>
      </c>
      <c r="CK100" s="155"/>
      <c r="CL100" s="155"/>
      <c r="CM100" s="155"/>
      <c r="CN100" s="155"/>
      <c r="CO100" s="155"/>
      <c r="CP100" s="155"/>
      <c r="CQ100" s="155"/>
      <c r="CR100" s="155"/>
      <c r="CS100" s="155"/>
      <c r="CT100" s="155"/>
      <c r="CU100" s="155"/>
      <c r="CV100" s="155"/>
      <c r="CW100" s="155"/>
      <c r="CX100" s="155"/>
      <c r="CY100" s="155"/>
      <c r="CZ100" s="155"/>
      <c r="DA100" s="155"/>
      <c r="DB100" s="155"/>
      <c r="DC100" s="155"/>
      <c r="DD100" s="155"/>
      <c r="DE100" s="155"/>
    </row>
    <row r="101" spans="2:109" ht="15" customHeight="1" x14ac:dyDescent="0.2">
      <c r="B101" s="133" t="s">
        <v>95</v>
      </c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126"/>
      <c r="AF101" s="126"/>
      <c r="AG101" s="126"/>
      <c r="AH101" s="126"/>
      <c r="AI101" s="126"/>
      <c r="AJ101" s="126"/>
      <c r="AK101" s="126"/>
      <c r="AL101" s="126"/>
      <c r="AM101" s="126"/>
      <c r="AN101" s="126"/>
      <c r="AO101" s="126"/>
      <c r="AP101" s="126"/>
      <c r="AQ101" s="126"/>
      <c r="AR101" s="126"/>
      <c r="AS101" s="126"/>
      <c r="AT101" s="126"/>
      <c r="AU101" s="126"/>
      <c r="AV101" s="126"/>
      <c r="AW101" s="126"/>
      <c r="AX101" s="126"/>
      <c r="AY101" s="126"/>
      <c r="AZ101" s="126"/>
      <c r="BA101" s="126"/>
      <c r="BB101" s="126"/>
      <c r="BC101" s="126"/>
      <c r="BD101" s="126"/>
      <c r="BE101" s="126"/>
      <c r="BF101" s="126"/>
      <c r="BG101" s="126"/>
      <c r="BH101" s="126"/>
      <c r="BI101" s="126"/>
      <c r="BJ101" s="126"/>
      <c r="BK101" s="126"/>
      <c r="BL101" s="126"/>
      <c r="BM101" s="126"/>
      <c r="BN101" s="126"/>
      <c r="BO101" s="126"/>
      <c r="BP101" s="126"/>
      <c r="BQ101" s="126"/>
      <c r="BR101" s="126"/>
      <c r="BS101" s="131"/>
      <c r="BT101" s="115"/>
      <c r="BU101" s="115"/>
      <c r="BV101" s="115"/>
      <c r="BW101" s="115"/>
      <c r="BX101" s="115"/>
      <c r="BY101" s="116"/>
      <c r="BZ101" s="132"/>
      <c r="CA101" s="61"/>
      <c r="CB101" s="61"/>
      <c r="CC101" s="61"/>
      <c r="CD101" s="61"/>
      <c r="CE101" s="61"/>
      <c r="CF101" s="61"/>
      <c r="CG101" s="61"/>
      <c r="CH101" s="61"/>
      <c r="CI101" s="61"/>
      <c r="CJ101" s="61"/>
      <c r="CK101" s="61"/>
      <c r="CL101" s="61"/>
      <c r="CM101" s="61"/>
      <c r="CN101" s="61"/>
      <c r="CO101" s="61"/>
      <c r="CP101" s="61"/>
      <c r="CQ101" s="61"/>
      <c r="CR101" s="61"/>
      <c r="CS101" s="61"/>
      <c r="CT101" s="61"/>
      <c r="CU101" s="61"/>
      <c r="CV101" s="61"/>
      <c r="CW101" s="61"/>
      <c r="CX101" s="61"/>
      <c r="CY101" s="61"/>
      <c r="CZ101" s="61"/>
      <c r="DA101" s="61"/>
      <c r="DB101" s="61"/>
      <c r="DC101" s="61"/>
      <c r="DD101" s="61"/>
      <c r="DE101" s="61"/>
    </row>
    <row r="102" spans="2:109" ht="15" customHeight="1" x14ac:dyDescent="0.2">
      <c r="B102" s="128" t="s">
        <v>96</v>
      </c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  <c r="AF102" s="113"/>
      <c r="AG102" s="113"/>
      <c r="AH102" s="113"/>
      <c r="AI102" s="113"/>
      <c r="AJ102" s="113"/>
      <c r="AK102" s="113"/>
      <c r="AL102" s="113"/>
      <c r="AM102" s="113"/>
      <c r="AN102" s="113"/>
      <c r="AO102" s="113"/>
      <c r="AP102" s="113"/>
      <c r="AQ102" s="113"/>
      <c r="AR102" s="113"/>
      <c r="AS102" s="113"/>
      <c r="AT102" s="113"/>
      <c r="AU102" s="113"/>
      <c r="AV102" s="113"/>
      <c r="AW102" s="113"/>
      <c r="AX102" s="113"/>
      <c r="AY102" s="113"/>
      <c r="AZ102" s="113"/>
      <c r="BA102" s="113"/>
      <c r="BB102" s="113"/>
      <c r="BC102" s="113"/>
      <c r="BD102" s="113"/>
      <c r="BE102" s="113"/>
      <c r="BF102" s="113"/>
      <c r="BG102" s="113"/>
      <c r="BH102" s="113"/>
      <c r="BI102" s="113"/>
      <c r="BJ102" s="113"/>
      <c r="BK102" s="113"/>
      <c r="BL102" s="113"/>
      <c r="BM102" s="113"/>
      <c r="BN102" s="113"/>
      <c r="BO102" s="113"/>
      <c r="BP102" s="113"/>
      <c r="BQ102" s="113"/>
      <c r="BR102" s="113"/>
      <c r="BS102" s="127" t="s">
        <v>97</v>
      </c>
      <c r="BT102" s="48"/>
      <c r="BU102" s="48"/>
      <c r="BV102" s="48"/>
      <c r="BW102" s="48"/>
      <c r="BX102" s="48"/>
      <c r="BY102" s="48"/>
      <c r="BZ102" s="117">
        <f>[4]г.Минск!BZ102+[4]Брест!BZ102+[4]Витебск!BZ102+[4]Гомель!BZ102+[4]Гродно!BZ102+'[4]Минск. обл.'!BZ102:CI102+[4]Могилев!BZ102</f>
        <v>2264.3000000000002</v>
      </c>
      <c r="CA102" s="118"/>
      <c r="CB102" s="118"/>
      <c r="CC102" s="118"/>
      <c r="CD102" s="118"/>
      <c r="CE102" s="118"/>
      <c r="CF102" s="118"/>
      <c r="CG102" s="118"/>
      <c r="CH102" s="118"/>
      <c r="CI102" s="118"/>
      <c r="CJ102" s="119">
        <f>[4]г.Минск!CJ102+[4]Брест!CJ102+[4]Витебск!CJ102+[4]Гомель!CJ102+[4]Гродно!CJ102+'[4]Минск. обл.'!CJ102:DE102+[4]Могилев!CJ102</f>
        <v>489.7</v>
      </c>
      <c r="CK102" s="119"/>
      <c r="CL102" s="119"/>
      <c r="CM102" s="119"/>
      <c r="CN102" s="119"/>
      <c r="CO102" s="119"/>
      <c r="CP102" s="119"/>
      <c r="CQ102" s="119"/>
      <c r="CR102" s="119"/>
      <c r="CS102" s="119"/>
      <c r="CT102" s="119"/>
      <c r="CU102" s="119"/>
      <c r="CV102" s="119"/>
      <c r="CW102" s="119"/>
      <c r="CX102" s="119"/>
      <c r="CY102" s="119"/>
      <c r="CZ102" s="119"/>
      <c r="DA102" s="119"/>
      <c r="DB102" s="119"/>
      <c r="DC102" s="119"/>
      <c r="DD102" s="119"/>
      <c r="DE102" s="119"/>
    </row>
    <row r="103" spans="2:109" ht="15" customHeight="1" x14ac:dyDescent="0.2">
      <c r="B103" s="129" t="s">
        <v>98</v>
      </c>
      <c r="C103" s="130"/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0"/>
      <c r="AZ103" s="130"/>
      <c r="BA103" s="130"/>
      <c r="BB103" s="130"/>
      <c r="BC103" s="130"/>
      <c r="BD103" s="130"/>
      <c r="BE103" s="130"/>
      <c r="BF103" s="130"/>
      <c r="BG103" s="130"/>
      <c r="BH103" s="130"/>
      <c r="BI103" s="130"/>
      <c r="BJ103" s="130"/>
      <c r="BK103" s="130"/>
      <c r="BL103" s="130"/>
      <c r="BM103" s="130"/>
      <c r="BN103" s="130"/>
      <c r="BO103" s="130"/>
      <c r="BP103" s="130"/>
      <c r="BQ103" s="130"/>
      <c r="BR103" s="130"/>
      <c r="BS103" s="114" t="s">
        <v>99</v>
      </c>
      <c r="BT103" s="115"/>
      <c r="BU103" s="115"/>
      <c r="BV103" s="115"/>
      <c r="BW103" s="115"/>
      <c r="BX103" s="115"/>
      <c r="BY103" s="116"/>
      <c r="BZ103" s="117">
        <f>[4]г.Минск!BZ103+[4]Брест!BZ103+[4]Витебск!BZ103+[4]Гомель!BZ103+[4]Гродно!BZ103+'[4]Минск. обл.'!BZ103:CI103+[4]Могилев!BZ103</f>
        <v>2169.1999999999998</v>
      </c>
      <c r="CA103" s="118"/>
      <c r="CB103" s="118"/>
      <c r="CC103" s="118"/>
      <c r="CD103" s="118"/>
      <c r="CE103" s="118"/>
      <c r="CF103" s="118"/>
      <c r="CG103" s="118"/>
      <c r="CH103" s="118"/>
      <c r="CI103" s="118"/>
      <c r="CJ103" s="119">
        <f>[4]г.Минск!CJ103+[4]Брест!CJ103+[4]Витебск!CJ103+[4]Гомель!CJ103+[4]Гродно!CJ103+'[4]Минск. обл.'!CJ103:DE103+[4]Могилев!CJ103</f>
        <v>489.3</v>
      </c>
      <c r="CK103" s="119"/>
      <c r="CL103" s="119"/>
      <c r="CM103" s="119"/>
      <c r="CN103" s="119"/>
      <c r="CO103" s="119"/>
      <c r="CP103" s="119"/>
      <c r="CQ103" s="119"/>
      <c r="CR103" s="119"/>
      <c r="CS103" s="119"/>
      <c r="CT103" s="119"/>
      <c r="CU103" s="119"/>
      <c r="CV103" s="119"/>
      <c r="CW103" s="119"/>
      <c r="CX103" s="119"/>
      <c r="CY103" s="119"/>
      <c r="CZ103" s="119"/>
      <c r="DA103" s="119"/>
      <c r="DB103" s="119"/>
      <c r="DC103" s="119"/>
      <c r="DD103" s="119"/>
      <c r="DE103" s="119"/>
    </row>
    <row r="104" spans="2:109" ht="15" customHeight="1" x14ac:dyDescent="0.2">
      <c r="B104" s="128" t="s">
        <v>52</v>
      </c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  <c r="AD104" s="113"/>
      <c r="AE104" s="113"/>
      <c r="AF104" s="113"/>
      <c r="AG104" s="113"/>
      <c r="AH104" s="113"/>
      <c r="AI104" s="113"/>
      <c r="AJ104" s="113"/>
      <c r="AK104" s="113"/>
      <c r="AL104" s="113"/>
      <c r="AM104" s="113"/>
      <c r="AN104" s="113"/>
      <c r="AO104" s="113"/>
      <c r="AP104" s="113"/>
      <c r="AQ104" s="113"/>
      <c r="AR104" s="113"/>
      <c r="AS104" s="113"/>
      <c r="AT104" s="113"/>
      <c r="AU104" s="113"/>
      <c r="AV104" s="113"/>
      <c r="AW104" s="113"/>
      <c r="AX104" s="113"/>
      <c r="AY104" s="113"/>
      <c r="AZ104" s="113"/>
      <c r="BA104" s="113"/>
      <c r="BB104" s="113"/>
      <c r="BC104" s="113"/>
      <c r="BD104" s="113"/>
      <c r="BE104" s="113"/>
      <c r="BF104" s="113"/>
      <c r="BG104" s="113"/>
      <c r="BH104" s="113"/>
      <c r="BI104" s="113"/>
      <c r="BJ104" s="113"/>
      <c r="BK104" s="113"/>
      <c r="BL104" s="113"/>
      <c r="BM104" s="113"/>
      <c r="BN104" s="113"/>
      <c r="BO104" s="113"/>
      <c r="BP104" s="113"/>
      <c r="BQ104" s="113"/>
      <c r="BR104" s="113"/>
      <c r="BS104" s="114" t="s">
        <v>100</v>
      </c>
      <c r="BT104" s="115"/>
      <c r="BU104" s="115"/>
      <c r="BV104" s="115"/>
      <c r="BW104" s="115"/>
      <c r="BX104" s="115"/>
      <c r="BY104" s="116"/>
      <c r="BZ104" s="117">
        <f>[4]г.Минск!BZ104+[4]Брест!BZ104+[4]Витебск!BZ104+[4]Гомель!BZ104+[4]Гродно!BZ104+'[4]Минск. обл.'!BZ104:CI104+[4]Могилев!BZ104</f>
        <v>2109.7999999999997</v>
      </c>
      <c r="CA104" s="118"/>
      <c r="CB104" s="118"/>
      <c r="CC104" s="118"/>
      <c r="CD104" s="118"/>
      <c r="CE104" s="118"/>
      <c r="CF104" s="118"/>
      <c r="CG104" s="118"/>
      <c r="CH104" s="118"/>
      <c r="CI104" s="118"/>
      <c r="CJ104" s="119">
        <f>[4]г.Минск!CJ104+[4]Брест!CJ104+[4]Витебск!CJ104+[4]Гомель!CJ104+[4]Гродно!CJ104+'[4]Минск. обл.'!CJ104:DE104+[4]Могилев!CJ104</f>
        <v>986.5</v>
      </c>
      <c r="CK104" s="119"/>
      <c r="CL104" s="119"/>
      <c r="CM104" s="119"/>
      <c r="CN104" s="119"/>
      <c r="CO104" s="119"/>
      <c r="CP104" s="119"/>
      <c r="CQ104" s="119"/>
      <c r="CR104" s="119"/>
      <c r="CS104" s="119"/>
      <c r="CT104" s="119"/>
      <c r="CU104" s="119"/>
      <c r="CV104" s="119"/>
      <c r="CW104" s="119"/>
      <c r="CX104" s="119"/>
      <c r="CY104" s="119"/>
      <c r="CZ104" s="119"/>
      <c r="DA104" s="119"/>
      <c r="DB104" s="119"/>
      <c r="DC104" s="119"/>
      <c r="DD104" s="119"/>
      <c r="DE104" s="119"/>
    </row>
    <row r="105" spans="2:109" ht="15" customHeight="1" x14ac:dyDescent="0.2">
      <c r="B105" s="128" t="s">
        <v>54</v>
      </c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N105" s="113"/>
      <c r="AO105" s="113"/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  <c r="BB105" s="113"/>
      <c r="BC105" s="113"/>
      <c r="BD105" s="113"/>
      <c r="BE105" s="113"/>
      <c r="BF105" s="113"/>
      <c r="BG105" s="113"/>
      <c r="BH105" s="113"/>
      <c r="BI105" s="113"/>
      <c r="BJ105" s="113"/>
      <c r="BK105" s="113"/>
      <c r="BL105" s="113"/>
      <c r="BM105" s="113"/>
      <c r="BN105" s="113"/>
      <c r="BO105" s="113"/>
      <c r="BP105" s="113"/>
      <c r="BQ105" s="113"/>
      <c r="BR105" s="113"/>
      <c r="BS105" s="114" t="s">
        <v>101</v>
      </c>
      <c r="BT105" s="115"/>
      <c r="BU105" s="115"/>
      <c r="BV105" s="115"/>
      <c r="BW105" s="115"/>
      <c r="BX105" s="115"/>
      <c r="BY105" s="116"/>
      <c r="BZ105" s="117">
        <f>[4]г.Минск!BZ105+[4]Брест!BZ105+[4]Витебск!BZ105+[4]Гомель!BZ105+[4]Гродно!BZ105+'[4]Минск. обл.'!BZ105:CI105+[4]Могилев!BZ105</f>
        <v>1875.8</v>
      </c>
      <c r="CA105" s="118"/>
      <c r="CB105" s="118"/>
      <c r="CC105" s="118"/>
      <c r="CD105" s="118"/>
      <c r="CE105" s="118"/>
      <c r="CF105" s="118"/>
      <c r="CG105" s="118"/>
      <c r="CH105" s="118"/>
      <c r="CI105" s="118"/>
      <c r="CJ105" s="155" t="s">
        <v>49</v>
      </c>
      <c r="CK105" s="155"/>
      <c r="CL105" s="155"/>
      <c r="CM105" s="155"/>
      <c r="CN105" s="155"/>
      <c r="CO105" s="155"/>
      <c r="CP105" s="155"/>
      <c r="CQ105" s="155"/>
      <c r="CR105" s="155"/>
      <c r="CS105" s="155"/>
      <c r="CT105" s="155"/>
      <c r="CU105" s="155"/>
      <c r="CV105" s="155"/>
      <c r="CW105" s="155"/>
      <c r="CX105" s="155"/>
      <c r="CY105" s="155"/>
      <c r="CZ105" s="155"/>
      <c r="DA105" s="155"/>
      <c r="DB105" s="155"/>
      <c r="DC105" s="155"/>
      <c r="DD105" s="155"/>
      <c r="DE105" s="155"/>
    </row>
    <row r="106" spans="2:109" ht="15" customHeight="1" x14ac:dyDescent="0.2">
      <c r="B106" s="133" t="s">
        <v>102</v>
      </c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  <c r="U106" s="126"/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  <c r="AL106" s="126"/>
      <c r="AM106" s="126"/>
      <c r="AN106" s="126"/>
      <c r="AO106" s="126"/>
      <c r="AP106" s="126"/>
      <c r="AQ106" s="126"/>
      <c r="AR106" s="126"/>
      <c r="AS106" s="126"/>
      <c r="AT106" s="126"/>
      <c r="AU106" s="126"/>
      <c r="AV106" s="126"/>
      <c r="AW106" s="126"/>
      <c r="AX106" s="126"/>
      <c r="AY106" s="126"/>
      <c r="AZ106" s="126"/>
      <c r="BA106" s="126"/>
      <c r="BB106" s="126"/>
      <c r="BC106" s="126"/>
      <c r="BD106" s="126"/>
      <c r="BE106" s="126"/>
      <c r="BF106" s="126"/>
      <c r="BG106" s="126"/>
      <c r="BH106" s="126"/>
      <c r="BI106" s="126"/>
      <c r="BJ106" s="126"/>
      <c r="BK106" s="126"/>
      <c r="BL106" s="126"/>
      <c r="BM106" s="126"/>
      <c r="BN106" s="126"/>
      <c r="BO106" s="126"/>
      <c r="BP106" s="126"/>
      <c r="BQ106" s="126"/>
      <c r="BR106" s="126"/>
      <c r="BS106" s="131"/>
      <c r="BT106" s="115"/>
      <c r="BU106" s="115"/>
      <c r="BV106" s="115"/>
      <c r="BW106" s="115"/>
      <c r="BX106" s="115"/>
      <c r="BY106" s="116"/>
      <c r="BZ106" s="132"/>
      <c r="CA106" s="61"/>
      <c r="CB106" s="61"/>
      <c r="CC106" s="61"/>
      <c r="CD106" s="61"/>
      <c r="CE106" s="61"/>
      <c r="CF106" s="61"/>
      <c r="CG106" s="61"/>
      <c r="CH106" s="61"/>
      <c r="CI106" s="61"/>
      <c r="CJ106" s="61"/>
      <c r="CK106" s="61"/>
      <c r="CL106" s="61"/>
      <c r="CM106" s="61"/>
      <c r="CN106" s="61"/>
      <c r="CO106" s="61"/>
      <c r="CP106" s="61"/>
      <c r="CQ106" s="61"/>
      <c r="CR106" s="61"/>
      <c r="CS106" s="61"/>
      <c r="CT106" s="61"/>
      <c r="CU106" s="61"/>
      <c r="CV106" s="61"/>
      <c r="CW106" s="61"/>
      <c r="CX106" s="61"/>
      <c r="CY106" s="61"/>
      <c r="CZ106" s="61"/>
      <c r="DA106" s="61"/>
      <c r="DB106" s="61"/>
      <c r="DC106" s="61"/>
      <c r="DD106" s="61"/>
      <c r="DE106" s="61"/>
    </row>
    <row r="107" spans="2:109" ht="15" customHeight="1" x14ac:dyDescent="0.2">
      <c r="B107" s="128" t="s">
        <v>96</v>
      </c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13"/>
      <c r="AK107" s="113"/>
      <c r="AL107" s="113"/>
      <c r="AM107" s="113"/>
      <c r="AN107" s="113"/>
      <c r="AO107" s="113"/>
      <c r="AP107" s="113"/>
      <c r="AQ107" s="113"/>
      <c r="AR107" s="113"/>
      <c r="AS107" s="113"/>
      <c r="AT107" s="113"/>
      <c r="AU107" s="113"/>
      <c r="AV107" s="113"/>
      <c r="AW107" s="113"/>
      <c r="AX107" s="113"/>
      <c r="AY107" s="113"/>
      <c r="AZ107" s="113"/>
      <c r="BA107" s="113"/>
      <c r="BB107" s="113"/>
      <c r="BC107" s="113"/>
      <c r="BD107" s="113"/>
      <c r="BE107" s="113"/>
      <c r="BF107" s="113"/>
      <c r="BG107" s="113"/>
      <c r="BH107" s="113"/>
      <c r="BI107" s="113"/>
      <c r="BJ107" s="113"/>
      <c r="BK107" s="113"/>
      <c r="BL107" s="113"/>
      <c r="BM107" s="113"/>
      <c r="BN107" s="113"/>
      <c r="BO107" s="113"/>
      <c r="BP107" s="113"/>
      <c r="BQ107" s="113"/>
      <c r="BR107" s="113"/>
      <c r="BS107" s="127" t="s">
        <v>103</v>
      </c>
      <c r="BT107" s="48"/>
      <c r="BU107" s="48"/>
      <c r="BV107" s="48"/>
      <c r="BW107" s="48"/>
      <c r="BX107" s="48"/>
      <c r="BY107" s="48"/>
      <c r="BZ107" s="117">
        <f>[4]г.Минск!BZ107+[4]Брест!BZ107+[4]Витебск!BZ107+[4]Гомель!BZ107+[4]Гродно!BZ107+'[4]Минск. обл.'!BZ107:CI107+[4]Могилев!BZ107</f>
        <v>120.00000000000001</v>
      </c>
      <c r="CA107" s="118"/>
      <c r="CB107" s="118"/>
      <c r="CC107" s="118"/>
      <c r="CD107" s="118"/>
      <c r="CE107" s="118"/>
      <c r="CF107" s="118"/>
      <c r="CG107" s="118"/>
      <c r="CH107" s="118"/>
      <c r="CI107" s="118"/>
      <c r="CJ107" s="119">
        <f>[4]г.Минск!CJ107+[4]Брест!CJ107+[4]Витебск!CJ107+[4]Гомель!CJ107+[4]Гродно!CJ107+'[4]Минск. обл.'!CJ107:DE107+[4]Могилев!CJ107</f>
        <v>50.2</v>
      </c>
      <c r="CK107" s="119"/>
      <c r="CL107" s="119"/>
      <c r="CM107" s="119"/>
      <c r="CN107" s="119"/>
      <c r="CO107" s="119"/>
      <c r="CP107" s="119"/>
      <c r="CQ107" s="119"/>
      <c r="CR107" s="119"/>
      <c r="CS107" s="119"/>
      <c r="CT107" s="119"/>
      <c r="CU107" s="119"/>
      <c r="CV107" s="119"/>
      <c r="CW107" s="119"/>
      <c r="CX107" s="119"/>
      <c r="CY107" s="119"/>
      <c r="CZ107" s="119"/>
      <c r="DA107" s="119"/>
      <c r="DB107" s="119"/>
      <c r="DC107" s="119"/>
      <c r="DD107" s="119"/>
      <c r="DE107" s="119"/>
    </row>
    <row r="108" spans="2:109" ht="15" customHeight="1" x14ac:dyDescent="0.2">
      <c r="B108" s="129" t="s">
        <v>98</v>
      </c>
      <c r="C108" s="130"/>
      <c r="D108" s="130"/>
      <c r="E108" s="130"/>
      <c r="F108" s="130"/>
      <c r="G108" s="130"/>
      <c r="H108" s="130"/>
      <c r="I108" s="130"/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0"/>
      <c r="AZ108" s="130"/>
      <c r="BA108" s="130"/>
      <c r="BB108" s="130"/>
      <c r="BC108" s="130"/>
      <c r="BD108" s="130"/>
      <c r="BE108" s="130"/>
      <c r="BF108" s="130"/>
      <c r="BG108" s="130"/>
      <c r="BH108" s="130"/>
      <c r="BI108" s="130"/>
      <c r="BJ108" s="130"/>
      <c r="BK108" s="130"/>
      <c r="BL108" s="130"/>
      <c r="BM108" s="130"/>
      <c r="BN108" s="130"/>
      <c r="BO108" s="130"/>
      <c r="BP108" s="130"/>
      <c r="BQ108" s="130"/>
      <c r="BR108" s="130"/>
      <c r="BS108" s="114" t="s">
        <v>104</v>
      </c>
      <c r="BT108" s="115"/>
      <c r="BU108" s="115"/>
      <c r="BV108" s="115"/>
      <c r="BW108" s="115"/>
      <c r="BX108" s="115"/>
      <c r="BY108" s="116"/>
      <c r="BZ108" s="117">
        <f>[4]г.Минск!BZ108+[4]Брест!BZ108+[4]Витебск!BZ108+[4]Гомель!BZ108+[4]Гродно!BZ108+'[4]Минск. обл.'!BZ108:CI108+[4]Могилев!BZ108</f>
        <v>119.9</v>
      </c>
      <c r="CA108" s="118"/>
      <c r="CB108" s="118"/>
      <c r="CC108" s="118"/>
      <c r="CD108" s="118"/>
      <c r="CE108" s="118"/>
      <c r="CF108" s="118"/>
      <c r="CG108" s="118"/>
      <c r="CH108" s="118"/>
      <c r="CI108" s="118"/>
      <c r="CJ108" s="119">
        <f>[4]г.Минск!CJ108+[4]Брест!CJ108+[4]Витебск!CJ108+[4]Гомель!CJ108+[4]Гродно!CJ108+'[4]Минск. обл.'!CJ108:DE108+[4]Могилев!CJ108</f>
        <v>50.2</v>
      </c>
      <c r="CK108" s="119"/>
      <c r="CL108" s="119"/>
      <c r="CM108" s="119"/>
      <c r="CN108" s="119"/>
      <c r="CO108" s="119"/>
      <c r="CP108" s="119"/>
      <c r="CQ108" s="119"/>
      <c r="CR108" s="119"/>
      <c r="CS108" s="119"/>
      <c r="CT108" s="119"/>
      <c r="CU108" s="119"/>
      <c r="CV108" s="119"/>
      <c r="CW108" s="119"/>
      <c r="CX108" s="119"/>
      <c r="CY108" s="119"/>
      <c r="CZ108" s="119"/>
      <c r="DA108" s="119"/>
      <c r="DB108" s="119"/>
      <c r="DC108" s="119"/>
      <c r="DD108" s="119"/>
      <c r="DE108" s="119"/>
    </row>
    <row r="109" spans="2:109" ht="15" customHeight="1" x14ac:dyDescent="0.2">
      <c r="B109" s="128" t="s">
        <v>52</v>
      </c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13"/>
      <c r="AK109" s="113"/>
      <c r="AL109" s="113"/>
      <c r="AM109" s="113"/>
      <c r="AN109" s="113"/>
      <c r="AO109" s="113"/>
      <c r="AP109" s="113"/>
      <c r="AQ109" s="113"/>
      <c r="AR109" s="113"/>
      <c r="AS109" s="113"/>
      <c r="AT109" s="113"/>
      <c r="AU109" s="113"/>
      <c r="AV109" s="113"/>
      <c r="AW109" s="113"/>
      <c r="AX109" s="113"/>
      <c r="AY109" s="113"/>
      <c r="AZ109" s="113"/>
      <c r="BA109" s="113"/>
      <c r="BB109" s="113"/>
      <c r="BC109" s="113"/>
      <c r="BD109" s="113"/>
      <c r="BE109" s="113"/>
      <c r="BF109" s="113"/>
      <c r="BG109" s="113"/>
      <c r="BH109" s="113"/>
      <c r="BI109" s="113"/>
      <c r="BJ109" s="113"/>
      <c r="BK109" s="113"/>
      <c r="BL109" s="113"/>
      <c r="BM109" s="113"/>
      <c r="BN109" s="113"/>
      <c r="BO109" s="113"/>
      <c r="BP109" s="113"/>
      <c r="BQ109" s="113"/>
      <c r="BR109" s="113"/>
      <c r="BS109" s="114" t="s">
        <v>105</v>
      </c>
      <c r="BT109" s="115"/>
      <c r="BU109" s="115"/>
      <c r="BV109" s="115"/>
      <c r="BW109" s="115"/>
      <c r="BX109" s="115"/>
      <c r="BY109" s="116"/>
      <c r="BZ109" s="117">
        <f>[4]г.Минск!BZ109+[4]Брест!BZ109+[4]Витебск!BZ109+[4]Гомель!BZ109+[4]Гродно!BZ109+'[4]Минск. обл.'!BZ109:CI109+[4]Могилев!BZ109</f>
        <v>80.900000000000006</v>
      </c>
      <c r="CA109" s="118"/>
      <c r="CB109" s="118"/>
      <c r="CC109" s="118"/>
      <c r="CD109" s="118"/>
      <c r="CE109" s="118"/>
      <c r="CF109" s="118"/>
      <c r="CG109" s="118"/>
      <c r="CH109" s="118"/>
      <c r="CI109" s="118"/>
      <c r="CJ109" s="119">
        <f>[4]г.Минск!CJ109+[4]Брест!CJ109+[4]Витебск!CJ109+[4]Гомель!CJ109+[4]Гродно!CJ109+'[4]Минск. обл.'!CJ109:DE109+[4]Могилев!CJ109</f>
        <v>59.3</v>
      </c>
      <c r="CK109" s="119"/>
      <c r="CL109" s="119"/>
      <c r="CM109" s="119"/>
      <c r="CN109" s="119"/>
      <c r="CO109" s="119"/>
      <c r="CP109" s="119"/>
      <c r="CQ109" s="119"/>
      <c r="CR109" s="119"/>
      <c r="CS109" s="119"/>
      <c r="CT109" s="119"/>
      <c r="CU109" s="119"/>
      <c r="CV109" s="119"/>
      <c r="CW109" s="119"/>
      <c r="CX109" s="119"/>
      <c r="CY109" s="119"/>
      <c r="CZ109" s="119"/>
      <c r="DA109" s="119"/>
      <c r="DB109" s="119"/>
      <c r="DC109" s="119"/>
      <c r="DD109" s="119"/>
      <c r="DE109" s="119"/>
    </row>
    <row r="110" spans="2:109" ht="15" customHeight="1" x14ac:dyDescent="0.2">
      <c r="B110" s="128" t="s">
        <v>54</v>
      </c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  <c r="AF110" s="113"/>
      <c r="AG110" s="113"/>
      <c r="AH110" s="113"/>
      <c r="AI110" s="113"/>
      <c r="AJ110" s="113"/>
      <c r="AK110" s="113"/>
      <c r="AL110" s="113"/>
      <c r="AM110" s="113"/>
      <c r="AN110" s="113"/>
      <c r="AO110" s="113"/>
      <c r="AP110" s="113"/>
      <c r="AQ110" s="113"/>
      <c r="AR110" s="113"/>
      <c r="AS110" s="113"/>
      <c r="AT110" s="113"/>
      <c r="AU110" s="113"/>
      <c r="AV110" s="113"/>
      <c r="AW110" s="113"/>
      <c r="AX110" s="113"/>
      <c r="AY110" s="113"/>
      <c r="AZ110" s="113"/>
      <c r="BA110" s="113"/>
      <c r="BB110" s="113"/>
      <c r="BC110" s="113"/>
      <c r="BD110" s="113"/>
      <c r="BE110" s="113"/>
      <c r="BF110" s="113"/>
      <c r="BG110" s="113"/>
      <c r="BH110" s="113"/>
      <c r="BI110" s="113"/>
      <c r="BJ110" s="113"/>
      <c r="BK110" s="113"/>
      <c r="BL110" s="113"/>
      <c r="BM110" s="113"/>
      <c r="BN110" s="113"/>
      <c r="BO110" s="113"/>
      <c r="BP110" s="113"/>
      <c r="BQ110" s="113"/>
      <c r="BR110" s="113"/>
      <c r="BS110" s="114" t="s">
        <v>106</v>
      </c>
      <c r="BT110" s="115"/>
      <c r="BU110" s="115"/>
      <c r="BV110" s="115"/>
      <c r="BW110" s="115"/>
      <c r="BX110" s="115"/>
      <c r="BY110" s="116"/>
      <c r="BZ110" s="117">
        <f>[4]г.Минск!BZ110+[4]Брест!BZ110+[4]Витебск!BZ110+[4]Гомель!BZ110+[4]Гродно!BZ110+'[4]Минск. обл.'!BZ110:CI110+[4]Могилев!BZ110</f>
        <v>255.60000000000005</v>
      </c>
      <c r="CA110" s="118"/>
      <c r="CB110" s="118"/>
      <c r="CC110" s="118"/>
      <c r="CD110" s="118"/>
      <c r="CE110" s="118"/>
      <c r="CF110" s="118"/>
      <c r="CG110" s="118"/>
      <c r="CH110" s="118"/>
      <c r="CI110" s="118"/>
      <c r="CJ110" s="155" t="s">
        <v>49</v>
      </c>
      <c r="CK110" s="155"/>
      <c r="CL110" s="155"/>
      <c r="CM110" s="155"/>
      <c r="CN110" s="155"/>
      <c r="CO110" s="155"/>
      <c r="CP110" s="155"/>
      <c r="CQ110" s="155"/>
      <c r="CR110" s="155"/>
      <c r="CS110" s="155"/>
      <c r="CT110" s="155"/>
      <c r="CU110" s="155"/>
      <c r="CV110" s="155"/>
      <c r="CW110" s="155"/>
      <c r="CX110" s="155"/>
      <c r="CY110" s="155"/>
      <c r="CZ110" s="155"/>
      <c r="DA110" s="155"/>
      <c r="DB110" s="155"/>
      <c r="DC110" s="155"/>
      <c r="DD110" s="155"/>
      <c r="DE110" s="155"/>
    </row>
    <row r="111" spans="2:109" ht="27" customHeight="1" x14ac:dyDescent="0.2">
      <c r="B111" s="148" t="s">
        <v>107</v>
      </c>
      <c r="C111" s="149"/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  <c r="O111" s="149"/>
      <c r="P111" s="149"/>
      <c r="Q111" s="149"/>
      <c r="R111" s="149"/>
      <c r="S111" s="149"/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/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  <c r="BI111" s="149"/>
      <c r="BJ111" s="149"/>
      <c r="BK111" s="149"/>
      <c r="BL111" s="149"/>
      <c r="BM111" s="149"/>
      <c r="BN111" s="149"/>
      <c r="BO111" s="149"/>
      <c r="BP111" s="149"/>
      <c r="BQ111" s="149"/>
      <c r="BR111" s="149"/>
      <c r="BS111" s="127" t="s">
        <v>108</v>
      </c>
      <c r="BT111" s="48"/>
      <c r="BU111" s="48"/>
      <c r="BV111" s="48"/>
      <c r="BW111" s="48"/>
      <c r="BX111" s="48"/>
      <c r="BY111" s="48"/>
      <c r="BZ111" s="62">
        <f>BZ113+BZ121+BZ122+BZ123</f>
        <v>12111.099999999999</v>
      </c>
      <c r="CA111" s="62"/>
      <c r="CB111" s="62"/>
      <c r="CC111" s="62"/>
      <c r="CD111" s="62"/>
      <c r="CE111" s="62"/>
      <c r="CF111" s="62"/>
      <c r="CG111" s="62"/>
      <c r="CH111" s="62"/>
      <c r="CI111" s="62"/>
      <c r="CJ111" s="150">
        <f>CJ113+CJ121+CJ122+CJ123</f>
        <v>12111.099999999999</v>
      </c>
      <c r="CK111" s="151"/>
      <c r="CL111" s="151"/>
      <c r="CM111" s="151"/>
      <c r="CN111" s="151"/>
      <c r="CO111" s="151"/>
      <c r="CP111" s="151"/>
      <c r="CQ111" s="151"/>
      <c r="CR111" s="151"/>
      <c r="CS111" s="151"/>
      <c r="CT111" s="151"/>
      <c r="CU111" s="151"/>
      <c r="CV111" s="151"/>
      <c r="CW111" s="151"/>
      <c r="CX111" s="151"/>
      <c r="CY111" s="151"/>
      <c r="CZ111" s="151"/>
      <c r="DA111" s="151"/>
      <c r="DB111" s="151"/>
      <c r="DC111" s="151"/>
      <c r="DD111" s="151"/>
      <c r="DE111" s="152"/>
    </row>
    <row r="112" spans="2:109" ht="15" customHeight="1" x14ac:dyDescent="0.2">
      <c r="B112" s="128" t="s">
        <v>109</v>
      </c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  <c r="AF112" s="113"/>
      <c r="AG112" s="113"/>
      <c r="AH112" s="113"/>
      <c r="AI112" s="113"/>
      <c r="AJ112" s="113"/>
      <c r="AK112" s="113"/>
      <c r="AL112" s="113"/>
      <c r="AM112" s="113"/>
      <c r="AN112" s="113"/>
      <c r="AO112" s="113"/>
      <c r="AP112" s="113"/>
      <c r="AQ112" s="113"/>
      <c r="AR112" s="113"/>
      <c r="AS112" s="113"/>
      <c r="AT112" s="113"/>
      <c r="AU112" s="113"/>
      <c r="AV112" s="113"/>
      <c r="AW112" s="113"/>
      <c r="AX112" s="113"/>
      <c r="AY112" s="113"/>
      <c r="AZ112" s="113"/>
      <c r="BA112" s="113"/>
      <c r="BB112" s="113"/>
      <c r="BC112" s="113"/>
      <c r="BD112" s="113"/>
      <c r="BE112" s="113"/>
      <c r="BF112" s="113"/>
      <c r="BG112" s="113"/>
      <c r="BH112" s="113"/>
      <c r="BI112" s="113"/>
      <c r="BJ112" s="113"/>
      <c r="BK112" s="113"/>
      <c r="BL112" s="113"/>
      <c r="BM112" s="113"/>
      <c r="BN112" s="113"/>
      <c r="BO112" s="113"/>
      <c r="BP112" s="113"/>
      <c r="BQ112" s="113"/>
      <c r="BR112" s="113"/>
      <c r="BS112" s="131"/>
      <c r="BT112" s="115"/>
      <c r="BU112" s="115"/>
      <c r="BV112" s="115"/>
      <c r="BW112" s="115"/>
      <c r="BX112" s="115"/>
      <c r="BY112" s="116"/>
      <c r="BZ112" s="153"/>
      <c r="CA112" s="154"/>
      <c r="CB112" s="154"/>
      <c r="CC112" s="154"/>
      <c r="CD112" s="154"/>
      <c r="CE112" s="154"/>
      <c r="CF112" s="154"/>
      <c r="CG112" s="154"/>
      <c r="CH112" s="154"/>
      <c r="CI112" s="154"/>
      <c r="CJ112" s="61"/>
      <c r="CK112" s="61"/>
      <c r="CL112" s="61"/>
      <c r="CM112" s="61"/>
      <c r="CN112" s="61"/>
      <c r="CO112" s="61"/>
      <c r="CP112" s="61"/>
      <c r="CQ112" s="61"/>
      <c r="CR112" s="61"/>
      <c r="CS112" s="61"/>
      <c r="CT112" s="61"/>
      <c r="CU112" s="61"/>
      <c r="CV112" s="61"/>
      <c r="CW112" s="61"/>
      <c r="CX112" s="61"/>
      <c r="CY112" s="61"/>
      <c r="CZ112" s="61"/>
      <c r="DA112" s="61"/>
      <c r="DB112" s="61"/>
      <c r="DC112" s="61"/>
      <c r="DD112" s="61"/>
      <c r="DE112" s="61"/>
    </row>
    <row r="113" spans="2:109" ht="15" customHeight="1" x14ac:dyDescent="0.2">
      <c r="B113" s="120" t="s">
        <v>110</v>
      </c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  <c r="AI113" s="121"/>
      <c r="AJ113" s="121"/>
      <c r="AK113" s="121"/>
      <c r="AL113" s="121"/>
      <c r="AM113" s="121"/>
      <c r="AN113" s="121"/>
      <c r="AO113" s="121"/>
      <c r="AP113" s="121"/>
      <c r="AQ113" s="121"/>
      <c r="AR113" s="121"/>
      <c r="AS113" s="121"/>
      <c r="AT113" s="121"/>
      <c r="AU113" s="121"/>
      <c r="AV113" s="121"/>
      <c r="AW113" s="121"/>
      <c r="AX113" s="121"/>
      <c r="AY113" s="121"/>
      <c r="AZ113" s="121"/>
      <c r="BA113" s="121"/>
      <c r="BB113" s="121"/>
      <c r="BC113" s="121"/>
      <c r="BD113" s="121"/>
      <c r="BE113" s="121"/>
      <c r="BF113" s="121"/>
      <c r="BG113" s="121"/>
      <c r="BH113" s="121"/>
      <c r="BI113" s="121"/>
      <c r="BJ113" s="121"/>
      <c r="BK113" s="121"/>
      <c r="BL113" s="121"/>
      <c r="BM113" s="121"/>
      <c r="BN113" s="121"/>
      <c r="BO113" s="121"/>
      <c r="BP113" s="121"/>
      <c r="BQ113" s="121"/>
      <c r="BR113" s="121"/>
      <c r="BS113" s="122" t="s">
        <v>111</v>
      </c>
      <c r="BT113" s="123"/>
      <c r="BU113" s="123"/>
      <c r="BV113" s="123"/>
      <c r="BW113" s="123"/>
      <c r="BX113" s="123"/>
      <c r="BY113" s="124"/>
      <c r="BZ113" s="117">
        <f>[4]г.Минск!BZ113+[4]Брест!BZ113+[4]Витебск!BZ113+[4]Гомель!BZ113+[4]Гродно!BZ113+'[4]Минск. обл.'!BZ113:CI113+[4]Могилев!BZ113</f>
        <v>1279.7</v>
      </c>
      <c r="CA113" s="118"/>
      <c r="CB113" s="118"/>
      <c r="CC113" s="118"/>
      <c r="CD113" s="118"/>
      <c r="CE113" s="118"/>
      <c r="CF113" s="118"/>
      <c r="CG113" s="118"/>
      <c r="CH113" s="118"/>
      <c r="CI113" s="118"/>
      <c r="CJ113" s="119">
        <f>[4]г.Минск!CJ113+[4]Брест!CJ113+[4]Витебск!CJ113+[4]Гомель!CJ113+[4]Гродно!CJ113+'[4]Минск. обл.'!CJ113:DE113+[4]Могилев!CJ113</f>
        <v>1279.7</v>
      </c>
      <c r="CK113" s="119"/>
      <c r="CL113" s="119"/>
      <c r="CM113" s="119"/>
      <c r="CN113" s="119"/>
      <c r="CO113" s="119"/>
      <c r="CP113" s="119"/>
      <c r="CQ113" s="119"/>
      <c r="CR113" s="119"/>
      <c r="CS113" s="119"/>
      <c r="CT113" s="119"/>
      <c r="CU113" s="119"/>
      <c r="CV113" s="119"/>
      <c r="CW113" s="119"/>
      <c r="CX113" s="119"/>
      <c r="CY113" s="119"/>
      <c r="CZ113" s="119"/>
      <c r="DA113" s="119"/>
      <c r="DB113" s="119"/>
      <c r="DC113" s="119"/>
      <c r="DD113" s="119"/>
      <c r="DE113" s="119"/>
    </row>
    <row r="114" spans="2:109" ht="21.75" customHeight="1" x14ac:dyDescent="0.2"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</row>
    <row r="115" spans="2:109" ht="11.25" customHeight="1" x14ac:dyDescent="0.2"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5" t="s">
        <v>112</v>
      </c>
    </row>
    <row r="116" spans="2:109" ht="0.95" customHeight="1" x14ac:dyDescent="0.2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</row>
    <row r="117" spans="2:109" ht="11.1" customHeight="1" x14ac:dyDescent="0.2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23" t="s">
        <v>38</v>
      </c>
    </row>
    <row r="118" spans="2:109" ht="11.1" customHeight="1" x14ac:dyDescent="0.2">
      <c r="B118" s="136" t="s">
        <v>39</v>
      </c>
      <c r="C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37"/>
      <c r="AZ118" s="137"/>
      <c r="BA118" s="137"/>
      <c r="BB118" s="137"/>
      <c r="BC118" s="137"/>
      <c r="BD118" s="137"/>
      <c r="BE118" s="137"/>
      <c r="BF118" s="137"/>
      <c r="BG118" s="137"/>
      <c r="BH118" s="137"/>
      <c r="BI118" s="137"/>
      <c r="BJ118" s="137"/>
      <c r="BK118" s="137"/>
      <c r="BL118" s="137"/>
      <c r="BM118" s="137"/>
      <c r="BN118" s="137"/>
      <c r="BO118" s="137"/>
      <c r="BP118" s="137"/>
      <c r="BQ118" s="137"/>
      <c r="BR118" s="138"/>
      <c r="BS118" s="136" t="s">
        <v>40</v>
      </c>
      <c r="BT118" s="137"/>
      <c r="BU118" s="137"/>
      <c r="BV118" s="137"/>
      <c r="BW118" s="137"/>
      <c r="BX118" s="137"/>
      <c r="BY118" s="138"/>
      <c r="BZ118" s="142" t="s">
        <v>41</v>
      </c>
      <c r="CA118" s="143"/>
      <c r="CB118" s="143"/>
      <c r="CC118" s="143"/>
      <c r="CD118" s="143"/>
      <c r="CE118" s="143"/>
      <c r="CF118" s="143"/>
      <c r="CG118" s="143"/>
      <c r="CH118" s="143"/>
      <c r="CI118" s="143"/>
      <c r="CJ118" s="143"/>
      <c r="CK118" s="143"/>
      <c r="CL118" s="143"/>
      <c r="CM118" s="143"/>
      <c r="CN118" s="143"/>
      <c r="CO118" s="143"/>
      <c r="CP118" s="143"/>
      <c r="CQ118" s="143"/>
      <c r="CR118" s="143"/>
      <c r="CS118" s="143"/>
      <c r="CT118" s="143"/>
      <c r="CU118" s="143"/>
      <c r="CV118" s="143"/>
      <c r="CW118" s="143"/>
      <c r="CX118" s="143"/>
      <c r="CY118" s="143"/>
      <c r="CZ118" s="143"/>
      <c r="DA118" s="143"/>
      <c r="DB118" s="143"/>
      <c r="DC118" s="143"/>
      <c r="DD118" s="143"/>
      <c r="DE118" s="144"/>
    </row>
    <row r="119" spans="2:109" ht="33" customHeight="1" x14ac:dyDescent="0.2">
      <c r="B119" s="139"/>
      <c r="C119" s="140"/>
      <c r="D119" s="140"/>
      <c r="E119" s="140"/>
      <c r="F119" s="140"/>
      <c r="G119" s="140"/>
      <c r="H119" s="140"/>
      <c r="I119" s="140"/>
      <c r="J119" s="140"/>
      <c r="K119" s="140"/>
      <c r="L119" s="140"/>
      <c r="M119" s="140"/>
      <c r="N119" s="140"/>
      <c r="O119" s="140"/>
      <c r="P119" s="140"/>
      <c r="Q119" s="140"/>
      <c r="R119" s="140"/>
      <c r="S119" s="140"/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  <c r="BI119" s="140"/>
      <c r="BJ119" s="140"/>
      <c r="BK119" s="140"/>
      <c r="BL119" s="140"/>
      <c r="BM119" s="140"/>
      <c r="BN119" s="140"/>
      <c r="BO119" s="140"/>
      <c r="BP119" s="140"/>
      <c r="BQ119" s="140"/>
      <c r="BR119" s="141"/>
      <c r="BS119" s="139"/>
      <c r="BT119" s="140"/>
      <c r="BU119" s="140"/>
      <c r="BV119" s="140"/>
      <c r="BW119" s="140"/>
      <c r="BX119" s="140"/>
      <c r="BY119" s="141"/>
      <c r="BZ119" s="135" t="s">
        <v>42</v>
      </c>
      <c r="CA119" s="135"/>
      <c r="CB119" s="135"/>
      <c r="CC119" s="135"/>
      <c r="CD119" s="135"/>
      <c r="CE119" s="135"/>
      <c r="CF119" s="135"/>
      <c r="CG119" s="135"/>
      <c r="CH119" s="135"/>
      <c r="CI119" s="135"/>
      <c r="CJ119" s="145" t="s">
        <v>43</v>
      </c>
      <c r="CK119" s="146"/>
      <c r="CL119" s="146"/>
      <c r="CM119" s="146"/>
      <c r="CN119" s="146"/>
      <c r="CO119" s="146"/>
      <c r="CP119" s="146"/>
      <c r="CQ119" s="146"/>
      <c r="CR119" s="146"/>
      <c r="CS119" s="146"/>
      <c r="CT119" s="146"/>
      <c r="CU119" s="146"/>
      <c r="CV119" s="146"/>
      <c r="CW119" s="146"/>
      <c r="CX119" s="146"/>
      <c r="CY119" s="146"/>
      <c r="CZ119" s="146"/>
      <c r="DA119" s="146"/>
      <c r="DB119" s="146"/>
      <c r="DC119" s="146"/>
      <c r="DD119" s="146"/>
      <c r="DE119" s="147"/>
    </row>
    <row r="120" spans="2:109" ht="9.9499999999999993" customHeight="1" x14ac:dyDescent="0.2">
      <c r="B120" s="134" t="s">
        <v>44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  <c r="Z120" s="134"/>
      <c r="AA120" s="134"/>
      <c r="AB120" s="134"/>
      <c r="AC120" s="134"/>
      <c r="AD120" s="134"/>
      <c r="AE120" s="134"/>
      <c r="AF120" s="134"/>
      <c r="AG120" s="134"/>
      <c r="AH120" s="134"/>
      <c r="AI120" s="134"/>
      <c r="AJ120" s="134"/>
      <c r="AK120" s="134"/>
      <c r="AL120" s="134"/>
      <c r="AM120" s="134"/>
      <c r="AN120" s="134"/>
      <c r="AO120" s="134"/>
      <c r="AP120" s="134"/>
      <c r="AQ120" s="134"/>
      <c r="AR120" s="134"/>
      <c r="AS120" s="134"/>
      <c r="AT120" s="134"/>
      <c r="AU120" s="134"/>
      <c r="AV120" s="134"/>
      <c r="AW120" s="134"/>
      <c r="AX120" s="134"/>
      <c r="AY120" s="134"/>
      <c r="AZ120" s="134"/>
      <c r="BA120" s="134"/>
      <c r="BB120" s="134"/>
      <c r="BC120" s="134"/>
      <c r="BD120" s="134"/>
      <c r="BE120" s="134"/>
      <c r="BF120" s="134"/>
      <c r="BG120" s="134"/>
      <c r="BH120" s="134"/>
      <c r="BI120" s="134"/>
      <c r="BJ120" s="134"/>
      <c r="BK120" s="134"/>
      <c r="BL120" s="134"/>
      <c r="BM120" s="134"/>
      <c r="BN120" s="134"/>
      <c r="BO120" s="134"/>
      <c r="BP120" s="134"/>
      <c r="BQ120" s="134"/>
      <c r="BR120" s="134"/>
      <c r="BS120" s="134" t="s">
        <v>45</v>
      </c>
      <c r="BT120" s="134"/>
      <c r="BU120" s="134"/>
      <c r="BV120" s="134"/>
      <c r="BW120" s="134"/>
      <c r="BX120" s="134"/>
      <c r="BY120" s="134"/>
      <c r="BZ120" s="135">
        <v>1</v>
      </c>
      <c r="CA120" s="135"/>
      <c r="CB120" s="135"/>
      <c r="CC120" s="135"/>
      <c r="CD120" s="135"/>
      <c r="CE120" s="135"/>
      <c r="CF120" s="135"/>
      <c r="CG120" s="135"/>
      <c r="CH120" s="135"/>
      <c r="CI120" s="135"/>
      <c r="CJ120" s="135">
        <v>2</v>
      </c>
      <c r="CK120" s="135"/>
      <c r="CL120" s="135"/>
      <c r="CM120" s="135"/>
      <c r="CN120" s="135"/>
      <c r="CO120" s="135"/>
      <c r="CP120" s="135"/>
      <c r="CQ120" s="135"/>
      <c r="CR120" s="135"/>
      <c r="CS120" s="135"/>
      <c r="CT120" s="135"/>
      <c r="CU120" s="135"/>
      <c r="CV120" s="135"/>
      <c r="CW120" s="135"/>
      <c r="CX120" s="135"/>
      <c r="CY120" s="135"/>
      <c r="CZ120" s="135"/>
      <c r="DA120" s="135"/>
      <c r="DB120" s="135"/>
      <c r="DC120" s="135"/>
      <c r="DD120" s="135"/>
      <c r="DE120" s="135"/>
    </row>
    <row r="121" spans="2:109" ht="12.95" customHeight="1" x14ac:dyDescent="0.2">
      <c r="B121" s="112" t="s">
        <v>113</v>
      </c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3"/>
      <c r="AJ121" s="113"/>
      <c r="AK121" s="113"/>
      <c r="AL121" s="113"/>
      <c r="AM121" s="113"/>
      <c r="AN121" s="113"/>
      <c r="AO121" s="113"/>
      <c r="AP121" s="113"/>
      <c r="AQ121" s="113"/>
      <c r="AR121" s="113"/>
      <c r="AS121" s="113"/>
      <c r="AT121" s="113"/>
      <c r="AU121" s="113"/>
      <c r="AV121" s="113"/>
      <c r="AW121" s="113"/>
      <c r="AX121" s="113"/>
      <c r="AY121" s="113"/>
      <c r="AZ121" s="113"/>
      <c r="BA121" s="113"/>
      <c r="BB121" s="113"/>
      <c r="BC121" s="113"/>
      <c r="BD121" s="113"/>
      <c r="BE121" s="113"/>
      <c r="BF121" s="113"/>
      <c r="BG121" s="113"/>
      <c r="BH121" s="113"/>
      <c r="BI121" s="113"/>
      <c r="BJ121" s="113"/>
      <c r="BK121" s="113"/>
      <c r="BL121" s="113"/>
      <c r="BM121" s="113"/>
      <c r="BN121" s="113"/>
      <c r="BO121" s="113"/>
      <c r="BP121" s="113"/>
      <c r="BQ121" s="113"/>
      <c r="BR121" s="113"/>
      <c r="BS121" s="114" t="s">
        <v>114</v>
      </c>
      <c r="BT121" s="115"/>
      <c r="BU121" s="115"/>
      <c r="BV121" s="115"/>
      <c r="BW121" s="115"/>
      <c r="BX121" s="115"/>
      <c r="BY121" s="116"/>
      <c r="BZ121" s="117">
        <f>[4]г.Минск!BZ121+[4]Брест!BZ121+[4]Витебск!BZ121+[4]Гомель!BZ121+[4]Гродно!BZ121+'[4]Минск. обл.'!BZ121:CI121+[4]Могилев!BZ121</f>
        <v>1859.3</v>
      </c>
      <c r="CA121" s="118"/>
      <c r="CB121" s="118"/>
      <c r="CC121" s="118"/>
      <c r="CD121" s="118"/>
      <c r="CE121" s="118"/>
      <c r="CF121" s="118"/>
      <c r="CG121" s="118"/>
      <c r="CH121" s="118"/>
      <c r="CI121" s="118"/>
      <c r="CJ121" s="119">
        <f>[4]г.Минск!CJ121+[4]Брест!CJ121+[4]Витебск!CJ121+[4]Гомель!CJ121+[4]Гродно!CJ121+'[4]Минск. обл.'!CJ121:DE121+[4]Могилев!CJ121</f>
        <v>1859.3</v>
      </c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</row>
    <row r="122" spans="2:109" ht="12.95" customHeight="1" x14ac:dyDescent="0.2">
      <c r="B122" s="112" t="s">
        <v>115</v>
      </c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  <c r="AI122" s="113"/>
      <c r="AJ122" s="113"/>
      <c r="AK122" s="113"/>
      <c r="AL122" s="113"/>
      <c r="AM122" s="113"/>
      <c r="AN122" s="113"/>
      <c r="AO122" s="113"/>
      <c r="AP122" s="113"/>
      <c r="AQ122" s="113"/>
      <c r="AR122" s="113"/>
      <c r="AS122" s="113"/>
      <c r="AT122" s="113"/>
      <c r="AU122" s="113"/>
      <c r="AV122" s="113"/>
      <c r="AW122" s="113"/>
      <c r="AX122" s="113"/>
      <c r="AY122" s="113"/>
      <c r="AZ122" s="113"/>
      <c r="BA122" s="113"/>
      <c r="BB122" s="113"/>
      <c r="BC122" s="113"/>
      <c r="BD122" s="113"/>
      <c r="BE122" s="113"/>
      <c r="BF122" s="113"/>
      <c r="BG122" s="113"/>
      <c r="BH122" s="113"/>
      <c r="BI122" s="113"/>
      <c r="BJ122" s="113"/>
      <c r="BK122" s="113"/>
      <c r="BL122" s="113"/>
      <c r="BM122" s="113"/>
      <c r="BN122" s="113"/>
      <c r="BO122" s="113"/>
      <c r="BP122" s="113"/>
      <c r="BQ122" s="113"/>
      <c r="BR122" s="113"/>
      <c r="BS122" s="114" t="s">
        <v>116</v>
      </c>
      <c r="BT122" s="115"/>
      <c r="BU122" s="115"/>
      <c r="BV122" s="115"/>
      <c r="BW122" s="115"/>
      <c r="BX122" s="115"/>
      <c r="BY122" s="116"/>
      <c r="BZ122" s="117">
        <f>[4]г.Минск!BZ122+[4]Брест!BZ122+[4]Витебск!BZ122+[4]Гомель!BZ122+[4]Гродно!BZ122+'[4]Минск. обл.'!BZ122:CI122+[4]Могилев!BZ122</f>
        <v>3033</v>
      </c>
      <c r="CA122" s="118"/>
      <c r="CB122" s="118"/>
      <c r="CC122" s="118"/>
      <c r="CD122" s="118"/>
      <c r="CE122" s="118"/>
      <c r="CF122" s="118"/>
      <c r="CG122" s="118"/>
      <c r="CH122" s="118"/>
      <c r="CI122" s="118"/>
      <c r="CJ122" s="119">
        <f>[4]г.Минск!CJ122+[4]Брест!CJ122+[4]Витебск!CJ122+[4]Гомель!CJ122+[4]Гродно!CJ122+'[4]Минск. обл.'!CJ122:DE122+[4]Могилев!CJ122</f>
        <v>3033</v>
      </c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</row>
    <row r="123" spans="2:109" ht="12.95" customHeight="1" x14ac:dyDescent="0.2">
      <c r="B123" s="112" t="s">
        <v>117</v>
      </c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  <c r="AF123" s="113"/>
      <c r="AG123" s="113"/>
      <c r="AH123" s="113"/>
      <c r="AI123" s="113"/>
      <c r="AJ123" s="113"/>
      <c r="AK123" s="113"/>
      <c r="AL123" s="113"/>
      <c r="AM123" s="113"/>
      <c r="AN123" s="113"/>
      <c r="AO123" s="113"/>
      <c r="AP123" s="113"/>
      <c r="AQ123" s="113"/>
      <c r="AR123" s="113"/>
      <c r="AS123" s="113"/>
      <c r="AT123" s="113"/>
      <c r="AU123" s="113"/>
      <c r="AV123" s="113"/>
      <c r="AW123" s="113"/>
      <c r="AX123" s="113"/>
      <c r="AY123" s="113"/>
      <c r="AZ123" s="113"/>
      <c r="BA123" s="113"/>
      <c r="BB123" s="113"/>
      <c r="BC123" s="113"/>
      <c r="BD123" s="113"/>
      <c r="BE123" s="113"/>
      <c r="BF123" s="113"/>
      <c r="BG123" s="113"/>
      <c r="BH123" s="113"/>
      <c r="BI123" s="113"/>
      <c r="BJ123" s="113"/>
      <c r="BK123" s="113"/>
      <c r="BL123" s="113"/>
      <c r="BM123" s="113"/>
      <c r="BN123" s="113"/>
      <c r="BO123" s="113"/>
      <c r="BP123" s="113"/>
      <c r="BQ123" s="113"/>
      <c r="BR123" s="113"/>
      <c r="BS123" s="114" t="s">
        <v>118</v>
      </c>
      <c r="BT123" s="115"/>
      <c r="BU123" s="115"/>
      <c r="BV123" s="115"/>
      <c r="BW123" s="115"/>
      <c r="BX123" s="115"/>
      <c r="BY123" s="116"/>
      <c r="BZ123" s="117">
        <f>[4]г.Минск!BZ123+[4]Брест!BZ123+[4]Витебск!BZ123+[4]Гомель!BZ123+[4]Гродно!BZ123+'[4]Минск. обл.'!BZ123:CI123+[4]Могилев!BZ123</f>
        <v>5939.0999999999995</v>
      </c>
      <c r="CA123" s="118"/>
      <c r="CB123" s="118"/>
      <c r="CC123" s="118"/>
      <c r="CD123" s="118"/>
      <c r="CE123" s="118"/>
      <c r="CF123" s="118"/>
      <c r="CG123" s="118"/>
      <c r="CH123" s="118"/>
      <c r="CI123" s="118"/>
      <c r="CJ123" s="119">
        <f>[4]г.Минск!CJ123+[4]Брест!CJ123+[4]Витебск!CJ123+[4]Гомель!CJ123+[4]Гродно!CJ123+'[4]Минск. обл.'!CJ123:DE123+[4]Могилев!CJ123</f>
        <v>5939.0999999999995</v>
      </c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</row>
    <row r="124" spans="2:109" ht="12.95" customHeight="1" x14ac:dyDescent="0.2">
      <c r="B124" s="133" t="s">
        <v>119</v>
      </c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  <c r="AK124" s="126"/>
      <c r="AL124" s="126"/>
      <c r="AM124" s="126"/>
      <c r="AN124" s="126"/>
      <c r="AO124" s="126"/>
      <c r="AP124" s="126"/>
      <c r="AQ124" s="126"/>
      <c r="AR124" s="126"/>
      <c r="AS124" s="126"/>
      <c r="AT124" s="126"/>
      <c r="AU124" s="126"/>
      <c r="AV124" s="126"/>
      <c r="AW124" s="126"/>
      <c r="AX124" s="126"/>
      <c r="AY124" s="126"/>
      <c r="AZ124" s="126"/>
      <c r="BA124" s="126"/>
      <c r="BB124" s="126"/>
      <c r="BC124" s="126"/>
      <c r="BD124" s="126"/>
      <c r="BE124" s="126"/>
      <c r="BF124" s="126"/>
      <c r="BG124" s="126"/>
      <c r="BH124" s="126"/>
      <c r="BI124" s="126"/>
      <c r="BJ124" s="126"/>
      <c r="BK124" s="126"/>
      <c r="BL124" s="126"/>
      <c r="BM124" s="126"/>
      <c r="BN124" s="126"/>
      <c r="BO124" s="126"/>
      <c r="BP124" s="126"/>
      <c r="BQ124" s="126"/>
      <c r="BR124" s="126"/>
      <c r="BS124" s="131"/>
      <c r="BT124" s="115"/>
      <c r="BU124" s="115"/>
      <c r="BV124" s="115"/>
      <c r="BW124" s="115"/>
      <c r="BX124" s="115"/>
      <c r="BY124" s="116"/>
      <c r="BZ124" s="132"/>
      <c r="CA124" s="61"/>
      <c r="CB124" s="61"/>
      <c r="CC124" s="61"/>
      <c r="CD124" s="61"/>
      <c r="CE124" s="61"/>
      <c r="CF124" s="61"/>
      <c r="CG124" s="61"/>
      <c r="CH124" s="61"/>
      <c r="CI124" s="61"/>
      <c r="CJ124" s="61"/>
      <c r="CK124" s="61"/>
      <c r="CL124" s="61"/>
      <c r="CM124" s="61"/>
      <c r="CN124" s="61"/>
      <c r="CO124" s="61"/>
      <c r="CP124" s="61"/>
      <c r="CQ124" s="61"/>
      <c r="CR124" s="61"/>
      <c r="CS124" s="61"/>
      <c r="CT124" s="61"/>
      <c r="CU124" s="61"/>
      <c r="CV124" s="61"/>
      <c r="CW124" s="61"/>
      <c r="CX124" s="61"/>
      <c r="CY124" s="61"/>
      <c r="CZ124" s="61"/>
      <c r="DA124" s="61"/>
      <c r="DB124" s="61"/>
      <c r="DC124" s="61"/>
      <c r="DD124" s="61"/>
      <c r="DE124" s="61"/>
    </row>
    <row r="125" spans="2:109" ht="12.95" customHeight="1" x14ac:dyDescent="0.2">
      <c r="B125" s="128" t="s">
        <v>87</v>
      </c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3"/>
      <c r="AK125" s="113"/>
      <c r="AL125" s="113"/>
      <c r="AM125" s="113"/>
      <c r="AN125" s="113"/>
      <c r="AO125" s="113"/>
      <c r="AP125" s="113"/>
      <c r="AQ125" s="113"/>
      <c r="AR125" s="113"/>
      <c r="AS125" s="113"/>
      <c r="AT125" s="113"/>
      <c r="AU125" s="113"/>
      <c r="AV125" s="113"/>
      <c r="AW125" s="113"/>
      <c r="AX125" s="113"/>
      <c r="AY125" s="113"/>
      <c r="AZ125" s="113"/>
      <c r="BA125" s="113"/>
      <c r="BB125" s="113"/>
      <c r="BC125" s="113"/>
      <c r="BD125" s="113"/>
      <c r="BE125" s="113"/>
      <c r="BF125" s="113"/>
      <c r="BG125" s="113"/>
      <c r="BH125" s="113"/>
      <c r="BI125" s="113"/>
      <c r="BJ125" s="113"/>
      <c r="BK125" s="113"/>
      <c r="BL125" s="113"/>
      <c r="BM125" s="113"/>
      <c r="BN125" s="113"/>
      <c r="BO125" s="113"/>
      <c r="BP125" s="113"/>
      <c r="BQ125" s="113"/>
      <c r="BR125" s="113"/>
      <c r="BS125" s="127" t="s">
        <v>120</v>
      </c>
      <c r="BT125" s="48"/>
      <c r="BU125" s="48"/>
      <c r="BV125" s="48"/>
      <c r="BW125" s="48"/>
      <c r="BX125" s="48"/>
      <c r="BY125" s="48"/>
      <c r="BZ125" s="117">
        <f>[4]г.Минск!BZ125+[4]Брест!BZ125+[4]Витебск!BZ125+[4]Гомель!BZ125+[4]Гродно!BZ125+'[4]Минск. обл.'!BZ125:CI125+[4]Могилев!BZ125</f>
        <v>7934.7</v>
      </c>
      <c r="CA125" s="118"/>
      <c r="CB125" s="118"/>
      <c r="CC125" s="118"/>
      <c r="CD125" s="118"/>
      <c r="CE125" s="118"/>
      <c r="CF125" s="118"/>
      <c r="CG125" s="118"/>
      <c r="CH125" s="118"/>
      <c r="CI125" s="118"/>
      <c r="CJ125" s="119">
        <f>[4]г.Минск!CJ125+[4]Брест!CJ125+[4]Витебск!CJ125+[4]Гомель!CJ125+[4]Гродно!CJ125+'[4]Минск. обл.'!CJ125:DE125+[4]Могилев!CJ125</f>
        <v>6249.9</v>
      </c>
      <c r="CK125" s="119"/>
      <c r="CL125" s="119"/>
      <c r="CM125" s="119"/>
      <c r="CN125" s="119"/>
      <c r="CO125" s="119"/>
      <c r="CP125" s="119"/>
      <c r="CQ125" s="119"/>
      <c r="CR125" s="119"/>
      <c r="CS125" s="119"/>
      <c r="CT125" s="119"/>
      <c r="CU125" s="119"/>
      <c r="CV125" s="119"/>
      <c r="CW125" s="119"/>
      <c r="CX125" s="119"/>
      <c r="CY125" s="119"/>
      <c r="CZ125" s="119"/>
      <c r="DA125" s="119"/>
      <c r="DB125" s="119"/>
      <c r="DC125" s="119"/>
      <c r="DD125" s="119"/>
      <c r="DE125" s="119"/>
    </row>
    <row r="126" spans="2:109" ht="12.95" customHeight="1" x14ac:dyDescent="0.2">
      <c r="B126" s="129" t="s">
        <v>59</v>
      </c>
      <c r="C126" s="130"/>
      <c r="D126" s="130"/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30"/>
      <c r="AF126" s="130"/>
      <c r="AG126" s="130"/>
      <c r="AH126" s="130"/>
      <c r="AI126" s="130"/>
      <c r="AJ126" s="130"/>
      <c r="AK126" s="130"/>
      <c r="AL126" s="130"/>
      <c r="AM126" s="130"/>
      <c r="AN126" s="130"/>
      <c r="AO126" s="130"/>
      <c r="AP126" s="130"/>
      <c r="AQ126" s="130"/>
      <c r="AR126" s="130"/>
      <c r="AS126" s="130"/>
      <c r="AT126" s="130"/>
      <c r="AU126" s="130"/>
      <c r="AV126" s="130"/>
      <c r="AW126" s="130"/>
      <c r="AX126" s="130"/>
      <c r="AY126" s="130"/>
      <c r="AZ126" s="130"/>
      <c r="BA126" s="130"/>
      <c r="BB126" s="130"/>
      <c r="BC126" s="130"/>
      <c r="BD126" s="130"/>
      <c r="BE126" s="130"/>
      <c r="BF126" s="130"/>
      <c r="BG126" s="130"/>
      <c r="BH126" s="130"/>
      <c r="BI126" s="130"/>
      <c r="BJ126" s="130"/>
      <c r="BK126" s="130"/>
      <c r="BL126" s="130"/>
      <c r="BM126" s="130"/>
      <c r="BN126" s="130"/>
      <c r="BO126" s="130"/>
      <c r="BP126" s="130"/>
      <c r="BQ126" s="130"/>
      <c r="BR126" s="130"/>
      <c r="BS126" s="131"/>
      <c r="BT126" s="115"/>
      <c r="BU126" s="115"/>
      <c r="BV126" s="115"/>
      <c r="BW126" s="115"/>
      <c r="BX126" s="115"/>
      <c r="BY126" s="116"/>
      <c r="BZ126" s="132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</row>
    <row r="127" spans="2:109" ht="12.95" customHeight="1" x14ac:dyDescent="0.2">
      <c r="B127" s="129" t="s">
        <v>121</v>
      </c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  <c r="O127" s="130"/>
      <c r="P127" s="130"/>
      <c r="Q127" s="130"/>
      <c r="R127" s="130"/>
      <c r="S127" s="130"/>
      <c r="T127" s="130"/>
      <c r="U127" s="130"/>
      <c r="V127" s="130"/>
      <c r="W127" s="130"/>
      <c r="X127" s="130"/>
      <c r="Y127" s="130"/>
      <c r="Z127" s="130"/>
      <c r="AA127" s="130"/>
      <c r="AB127" s="130"/>
      <c r="AC127" s="130"/>
      <c r="AD127" s="130"/>
      <c r="AE127" s="130"/>
      <c r="AF127" s="130"/>
      <c r="AG127" s="130"/>
      <c r="AH127" s="130"/>
      <c r="AI127" s="130"/>
      <c r="AJ127" s="130"/>
      <c r="AK127" s="130"/>
      <c r="AL127" s="130"/>
      <c r="AM127" s="130"/>
      <c r="AN127" s="130"/>
      <c r="AO127" s="130"/>
      <c r="AP127" s="130"/>
      <c r="AQ127" s="130"/>
      <c r="AR127" s="130"/>
      <c r="AS127" s="130"/>
      <c r="AT127" s="130"/>
      <c r="AU127" s="130"/>
      <c r="AV127" s="130"/>
      <c r="AW127" s="130"/>
      <c r="AX127" s="130"/>
      <c r="AY127" s="130"/>
      <c r="AZ127" s="130"/>
      <c r="BA127" s="130"/>
      <c r="BB127" s="130"/>
      <c r="BC127" s="130"/>
      <c r="BD127" s="130"/>
      <c r="BE127" s="130"/>
      <c r="BF127" s="130"/>
      <c r="BG127" s="130"/>
      <c r="BH127" s="130"/>
      <c r="BI127" s="130"/>
      <c r="BJ127" s="130"/>
      <c r="BK127" s="130"/>
      <c r="BL127" s="130"/>
      <c r="BM127" s="130"/>
      <c r="BN127" s="130"/>
      <c r="BO127" s="130"/>
      <c r="BP127" s="130"/>
      <c r="BQ127" s="130"/>
      <c r="BR127" s="130"/>
      <c r="BS127" s="127" t="s">
        <v>122</v>
      </c>
      <c r="BT127" s="48"/>
      <c r="BU127" s="48"/>
      <c r="BV127" s="48"/>
      <c r="BW127" s="48"/>
      <c r="BX127" s="48"/>
      <c r="BY127" s="48"/>
      <c r="BZ127" s="117">
        <f>[4]г.Минск!BZ127+[4]Брест!BZ127+[4]Витебск!BZ127+[4]Гомель!BZ127+[4]Гродно!BZ127+'[4]Минск. обл.'!BZ127:CI127+[4]Могилев!BZ127</f>
        <v>7556.1</v>
      </c>
      <c r="CA127" s="118"/>
      <c r="CB127" s="118"/>
      <c r="CC127" s="118"/>
      <c r="CD127" s="118"/>
      <c r="CE127" s="118"/>
      <c r="CF127" s="118"/>
      <c r="CG127" s="118"/>
      <c r="CH127" s="118"/>
      <c r="CI127" s="118"/>
      <c r="CJ127" s="119">
        <f>[4]г.Минск!CJ127+[4]Брест!CJ127+[4]Витебск!CJ127+[4]Гомель!CJ127+[4]Гродно!CJ127+'[4]Минск. обл.'!CJ127:DE127+[4]Могилев!CJ127</f>
        <v>6129.5999999999995</v>
      </c>
      <c r="CK127" s="119"/>
      <c r="CL127" s="119"/>
      <c r="CM127" s="119"/>
      <c r="CN127" s="119"/>
      <c r="CO127" s="119"/>
      <c r="CP127" s="119"/>
      <c r="CQ127" s="119"/>
      <c r="CR127" s="119"/>
      <c r="CS127" s="119"/>
      <c r="CT127" s="119"/>
      <c r="CU127" s="119"/>
      <c r="CV127" s="119"/>
      <c r="CW127" s="119"/>
      <c r="CX127" s="119"/>
      <c r="CY127" s="119"/>
      <c r="CZ127" s="119"/>
      <c r="DA127" s="119"/>
      <c r="DB127" s="119"/>
      <c r="DC127" s="119"/>
      <c r="DD127" s="119"/>
      <c r="DE127" s="119"/>
    </row>
    <row r="128" spans="2:109" ht="12.95" customHeight="1" x14ac:dyDescent="0.2">
      <c r="B128" s="129" t="s">
        <v>91</v>
      </c>
      <c r="C128" s="130"/>
      <c r="D128" s="130"/>
      <c r="E128" s="130"/>
      <c r="F128" s="130"/>
      <c r="G128" s="130"/>
      <c r="H128" s="130"/>
      <c r="I128" s="130"/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30"/>
      <c r="AF128" s="130"/>
      <c r="AG128" s="130"/>
      <c r="AH128" s="130"/>
      <c r="AI128" s="130"/>
      <c r="AJ128" s="130"/>
      <c r="AK128" s="130"/>
      <c r="AL128" s="130"/>
      <c r="AM128" s="130"/>
      <c r="AN128" s="130"/>
      <c r="AO128" s="130"/>
      <c r="AP128" s="130"/>
      <c r="AQ128" s="130"/>
      <c r="AR128" s="130"/>
      <c r="AS128" s="130"/>
      <c r="AT128" s="130"/>
      <c r="AU128" s="130"/>
      <c r="AV128" s="130"/>
      <c r="AW128" s="130"/>
      <c r="AX128" s="130"/>
      <c r="AY128" s="130"/>
      <c r="AZ128" s="130"/>
      <c r="BA128" s="130"/>
      <c r="BB128" s="130"/>
      <c r="BC128" s="130"/>
      <c r="BD128" s="130"/>
      <c r="BE128" s="130"/>
      <c r="BF128" s="130"/>
      <c r="BG128" s="130"/>
      <c r="BH128" s="130"/>
      <c r="BI128" s="130"/>
      <c r="BJ128" s="130"/>
      <c r="BK128" s="130"/>
      <c r="BL128" s="130"/>
      <c r="BM128" s="130"/>
      <c r="BN128" s="130"/>
      <c r="BO128" s="130"/>
      <c r="BP128" s="130"/>
      <c r="BQ128" s="130"/>
      <c r="BR128" s="130"/>
      <c r="BS128" s="114" t="s">
        <v>123</v>
      </c>
      <c r="BT128" s="115"/>
      <c r="BU128" s="115"/>
      <c r="BV128" s="115"/>
      <c r="BW128" s="115"/>
      <c r="BX128" s="115"/>
      <c r="BY128" s="116"/>
      <c r="BZ128" s="117">
        <f>[4]г.Минск!BZ128+[4]Брест!BZ128+[4]Витебск!BZ128+[4]Гомель!BZ128+[4]Гродно!BZ128+'[4]Минск. обл.'!BZ128:CI128+[4]Могилев!BZ128</f>
        <v>38.800000000000004</v>
      </c>
      <c r="CA128" s="118"/>
      <c r="CB128" s="118"/>
      <c r="CC128" s="118"/>
      <c r="CD128" s="118"/>
      <c r="CE128" s="118"/>
      <c r="CF128" s="118"/>
      <c r="CG128" s="118"/>
      <c r="CH128" s="118"/>
      <c r="CI128" s="118"/>
      <c r="CJ128" s="119">
        <f>[4]г.Минск!CJ128+[4]Брест!CJ128+[4]Витебск!CJ128+[4]Гомель!CJ128+[4]Гродно!CJ128+'[4]Минск. обл.'!CJ128:DE128+[4]Могилев!CJ128</f>
        <v>32.6</v>
      </c>
      <c r="CK128" s="119"/>
      <c r="CL128" s="119"/>
      <c r="CM128" s="119"/>
      <c r="CN128" s="119"/>
      <c r="CO128" s="119"/>
      <c r="CP128" s="119"/>
      <c r="CQ128" s="119"/>
      <c r="CR128" s="119"/>
      <c r="CS128" s="119"/>
      <c r="CT128" s="119"/>
      <c r="CU128" s="119"/>
      <c r="CV128" s="119"/>
      <c r="CW128" s="119"/>
      <c r="CX128" s="119"/>
      <c r="CY128" s="119"/>
      <c r="CZ128" s="119"/>
      <c r="DA128" s="119"/>
      <c r="DB128" s="119"/>
      <c r="DC128" s="119"/>
      <c r="DD128" s="119"/>
      <c r="DE128" s="119"/>
    </row>
    <row r="129" spans="2:109" ht="12.95" customHeight="1" x14ac:dyDescent="0.2">
      <c r="B129" s="129" t="s">
        <v>89</v>
      </c>
      <c r="C129" s="130"/>
      <c r="D129" s="130"/>
      <c r="E129" s="130"/>
      <c r="F129" s="130"/>
      <c r="G129" s="130"/>
      <c r="H129" s="130"/>
      <c r="I129" s="130"/>
      <c r="J129" s="130"/>
      <c r="K129" s="130"/>
      <c r="L129" s="130"/>
      <c r="M129" s="130"/>
      <c r="N129" s="130"/>
      <c r="O129" s="130"/>
      <c r="P129" s="130"/>
      <c r="Q129" s="130"/>
      <c r="R129" s="130"/>
      <c r="S129" s="130"/>
      <c r="T129" s="130"/>
      <c r="U129" s="130"/>
      <c r="V129" s="130"/>
      <c r="W129" s="130"/>
      <c r="X129" s="130"/>
      <c r="Y129" s="130"/>
      <c r="Z129" s="130"/>
      <c r="AA129" s="130"/>
      <c r="AB129" s="130"/>
      <c r="AC129" s="130"/>
      <c r="AD129" s="130"/>
      <c r="AE129" s="130"/>
      <c r="AF129" s="130"/>
      <c r="AG129" s="130"/>
      <c r="AH129" s="130"/>
      <c r="AI129" s="130"/>
      <c r="AJ129" s="130"/>
      <c r="AK129" s="130"/>
      <c r="AL129" s="130"/>
      <c r="AM129" s="130"/>
      <c r="AN129" s="130"/>
      <c r="AO129" s="130"/>
      <c r="AP129" s="130"/>
      <c r="AQ129" s="130"/>
      <c r="AR129" s="130"/>
      <c r="AS129" s="130"/>
      <c r="AT129" s="130"/>
      <c r="AU129" s="130"/>
      <c r="AV129" s="130"/>
      <c r="AW129" s="130"/>
      <c r="AX129" s="130"/>
      <c r="AY129" s="130"/>
      <c r="AZ129" s="130"/>
      <c r="BA129" s="130"/>
      <c r="BB129" s="130"/>
      <c r="BC129" s="130"/>
      <c r="BD129" s="130"/>
      <c r="BE129" s="130"/>
      <c r="BF129" s="130"/>
      <c r="BG129" s="130"/>
      <c r="BH129" s="130"/>
      <c r="BI129" s="130"/>
      <c r="BJ129" s="130"/>
      <c r="BK129" s="130"/>
      <c r="BL129" s="130"/>
      <c r="BM129" s="130"/>
      <c r="BN129" s="130"/>
      <c r="BO129" s="130"/>
      <c r="BP129" s="130"/>
      <c r="BQ129" s="130"/>
      <c r="BR129" s="130"/>
      <c r="BS129" s="127" t="s">
        <v>124</v>
      </c>
      <c r="BT129" s="48"/>
      <c r="BU129" s="48"/>
      <c r="BV129" s="48"/>
      <c r="BW129" s="48"/>
      <c r="BX129" s="48"/>
      <c r="BY129" s="48"/>
      <c r="BZ129" s="117">
        <f>[4]г.Минск!BZ129+[4]Брест!BZ129+[4]Витебск!BZ129+[4]Гомель!BZ129+[4]Гродно!BZ129+'[4]Минск. обл.'!BZ129:CI129+[4]Могилев!BZ129</f>
        <v>7915.5</v>
      </c>
      <c r="CA129" s="118"/>
      <c r="CB129" s="118"/>
      <c r="CC129" s="118"/>
      <c r="CD129" s="118"/>
      <c r="CE129" s="118"/>
      <c r="CF129" s="118"/>
      <c r="CG129" s="118"/>
      <c r="CH129" s="118"/>
      <c r="CI129" s="118"/>
      <c r="CJ129" s="119">
        <f>[4]г.Минск!CJ129+[4]Брест!CJ129+[4]Витебск!CJ129+[4]Гомель!CJ129+[4]Гродно!CJ129+'[4]Минск. обл.'!CJ129:DE129+[4]Могилев!CJ129</f>
        <v>6197.5</v>
      </c>
      <c r="CK129" s="119"/>
      <c r="CL129" s="119"/>
      <c r="CM129" s="119"/>
      <c r="CN129" s="119"/>
      <c r="CO129" s="119"/>
      <c r="CP129" s="119"/>
      <c r="CQ129" s="119"/>
      <c r="CR129" s="119"/>
      <c r="CS129" s="119"/>
      <c r="CT129" s="119"/>
      <c r="CU129" s="119"/>
      <c r="CV129" s="119"/>
      <c r="CW129" s="119"/>
      <c r="CX129" s="119"/>
      <c r="CY129" s="119"/>
      <c r="CZ129" s="119"/>
      <c r="DA129" s="119"/>
      <c r="DB129" s="119"/>
      <c r="DC129" s="119"/>
      <c r="DD129" s="119"/>
      <c r="DE129" s="119"/>
    </row>
    <row r="130" spans="2:109" ht="12.95" customHeight="1" x14ac:dyDescent="0.2">
      <c r="B130" s="128" t="s">
        <v>125</v>
      </c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3"/>
      <c r="Z130" s="113"/>
      <c r="AA130" s="113"/>
      <c r="AB130" s="113"/>
      <c r="AC130" s="113"/>
      <c r="AD130" s="113"/>
      <c r="AE130" s="113"/>
      <c r="AF130" s="113"/>
      <c r="AG130" s="113"/>
      <c r="AH130" s="113"/>
      <c r="AI130" s="113"/>
      <c r="AJ130" s="113"/>
      <c r="AK130" s="113"/>
      <c r="AL130" s="113"/>
      <c r="AM130" s="113"/>
      <c r="AN130" s="113"/>
      <c r="AO130" s="113"/>
      <c r="AP130" s="113"/>
      <c r="AQ130" s="113"/>
      <c r="AR130" s="113"/>
      <c r="AS130" s="113"/>
      <c r="AT130" s="113"/>
      <c r="AU130" s="113"/>
      <c r="AV130" s="113"/>
      <c r="AW130" s="113"/>
      <c r="AX130" s="113"/>
      <c r="AY130" s="113"/>
      <c r="AZ130" s="113"/>
      <c r="BA130" s="113"/>
      <c r="BB130" s="113"/>
      <c r="BC130" s="113"/>
      <c r="BD130" s="113"/>
      <c r="BE130" s="113"/>
      <c r="BF130" s="113"/>
      <c r="BG130" s="113"/>
      <c r="BH130" s="113"/>
      <c r="BI130" s="113"/>
      <c r="BJ130" s="113"/>
      <c r="BK130" s="113"/>
      <c r="BL130" s="113"/>
      <c r="BM130" s="113"/>
      <c r="BN130" s="113"/>
      <c r="BO130" s="113"/>
      <c r="BP130" s="113"/>
      <c r="BQ130" s="113"/>
      <c r="BR130" s="113"/>
      <c r="BS130" s="114" t="s">
        <v>126</v>
      </c>
      <c r="BT130" s="115"/>
      <c r="BU130" s="115"/>
      <c r="BV130" s="115"/>
      <c r="BW130" s="115"/>
      <c r="BX130" s="115"/>
      <c r="BY130" s="116"/>
      <c r="BZ130" s="117">
        <f>[4]г.Минск!BZ130+[4]Брест!BZ130+[4]Витебск!BZ130+[4]Гомель!BZ130+[4]Гродно!BZ130+'[4]Минск. обл.'!BZ130:CI130+[4]Могилев!BZ130</f>
        <v>8031.3</v>
      </c>
      <c r="CA130" s="118"/>
      <c r="CB130" s="118"/>
      <c r="CC130" s="118"/>
      <c r="CD130" s="118"/>
      <c r="CE130" s="118"/>
      <c r="CF130" s="118"/>
      <c r="CG130" s="118"/>
      <c r="CH130" s="118"/>
      <c r="CI130" s="118"/>
      <c r="CJ130" s="119">
        <f>[4]г.Минск!CJ130+[4]Брест!CJ130+[4]Витебск!CJ130+[4]Гомель!CJ130+[4]Гродно!CJ130+'[4]Минск. обл.'!CJ130:DE130+[4]Могилев!CJ130</f>
        <v>5166.2000000000007</v>
      </c>
      <c r="CK130" s="119"/>
      <c r="CL130" s="119"/>
      <c r="CM130" s="119"/>
      <c r="CN130" s="119"/>
      <c r="CO130" s="119"/>
      <c r="CP130" s="119"/>
      <c r="CQ130" s="119"/>
      <c r="CR130" s="119"/>
      <c r="CS130" s="119"/>
      <c r="CT130" s="119"/>
      <c r="CU130" s="119"/>
      <c r="CV130" s="119"/>
      <c r="CW130" s="119"/>
      <c r="CX130" s="119"/>
      <c r="CY130" s="119"/>
      <c r="CZ130" s="119"/>
      <c r="DA130" s="119"/>
      <c r="DB130" s="119"/>
      <c r="DC130" s="119"/>
      <c r="DD130" s="119"/>
      <c r="DE130" s="119"/>
    </row>
    <row r="131" spans="2:109" ht="12.95" customHeight="1" x14ac:dyDescent="0.2">
      <c r="B131" s="129" t="s">
        <v>79</v>
      </c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  <c r="AA131" s="130"/>
      <c r="AB131" s="130"/>
      <c r="AC131" s="130"/>
      <c r="AD131" s="130"/>
      <c r="AE131" s="130"/>
      <c r="AF131" s="130"/>
      <c r="AG131" s="130"/>
      <c r="AH131" s="130"/>
      <c r="AI131" s="130"/>
      <c r="AJ131" s="130"/>
      <c r="AK131" s="130"/>
      <c r="AL131" s="130"/>
      <c r="AM131" s="130"/>
      <c r="AN131" s="130"/>
      <c r="AO131" s="130"/>
      <c r="AP131" s="130"/>
      <c r="AQ131" s="130"/>
      <c r="AR131" s="130"/>
      <c r="AS131" s="130"/>
      <c r="AT131" s="130"/>
      <c r="AU131" s="130"/>
      <c r="AV131" s="130"/>
      <c r="AW131" s="130"/>
      <c r="AX131" s="130"/>
      <c r="AY131" s="130"/>
      <c r="AZ131" s="130"/>
      <c r="BA131" s="130"/>
      <c r="BB131" s="130"/>
      <c r="BC131" s="130"/>
      <c r="BD131" s="130"/>
      <c r="BE131" s="130"/>
      <c r="BF131" s="130"/>
      <c r="BG131" s="130"/>
      <c r="BH131" s="130"/>
      <c r="BI131" s="130"/>
      <c r="BJ131" s="130"/>
      <c r="BK131" s="130"/>
      <c r="BL131" s="130"/>
      <c r="BM131" s="130"/>
      <c r="BN131" s="130"/>
      <c r="BO131" s="130"/>
      <c r="BP131" s="130"/>
      <c r="BQ131" s="130"/>
      <c r="BR131" s="130"/>
      <c r="BS131" s="114" t="s">
        <v>127</v>
      </c>
      <c r="BT131" s="115"/>
      <c r="BU131" s="115"/>
      <c r="BV131" s="115"/>
      <c r="BW131" s="115"/>
      <c r="BX131" s="115"/>
      <c r="BY131" s="116"/>
      <c r="BZ131" s="117">
        <f>[4]г.Минск!BZ131+[4]Брест!BZ131+[4]Витебск!BZ131+[4]Гомель!BZ131+[4]Гродно!BZ131+'[4]Минск. обл.'!BZ131:CI131+[4]Могилев!BZ131</f>
        <v>133.30000000000001</v>
      </c>
      <c r="CA131" s="118"/>
      <c r="CB131" s="118"/>
      <c r="CC131" s="118"/>
      <c r="CD131" s="118"/>
      <c r="CE131" s="118"/>
      <c r="CF131" s="118"/>
      <c r="CG131" s="118"/>
      <c r="CH131" s="118"/>
      <c r="CI131" s="118"/>
      <c r="CJ131" s="119">
        <f>[4]г.Минск!CJ131+[4]Брест!CJ131+[4]Витебск!CJ131+[4]Гомель!CJ131+[4]Гродно!CJ131+'[4]Минск. обл.'!CJ131:DE131+[4]Могилев!CJ131</f>
        <v>130.6</v>
      </c>
      <c r="CK131" s="119"/>
      <c r="CL131" s="119"/>
      <c r="CM131" s="119"/>
      <c r="CN131" s="119"/>
      <c r="CO131" s="119"/>
      <c r="CP131" s="119"/>
      <c r="CQ131" s="119"/>
      <c r="CR131" s="119"/>
      <c r="CS131" s="119"/>
      <c r="CT131" s="119"/>
      <c r="CU131" s="119"/>
      <c r="CV131" s="119"/>
      <c r="CW131" s="119"/>
      <c r="CX131" s="119"/>
      <c r="CY131" s="119"/>
      <c r="CZ131" s="119"/>
      <c r="DA131" s="119"/>
      <c r="DB131" s="119"/>
      <c r="DC131" s="119"/>
      <c r="DD131" s="119"/>
      <c r="DE131" s="119"/>
    </row>
    <row r="132" spans="2:109" ht="12.95" customHeight="1" x14ac:dyDescent="0.2">
      <c r="B132" s="125" t="s">
        <v>128</v>
      </c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  <c r="AF132" s="126"/>
      <c r="AG132" s="126"/>
      <c r="AH132" s="126"/>
      <c r="AI132" s="126"/>
      <c r="AJ132" s="126"/>
      <c r="AK132" s="126"/>
      <c r="AL132" s="126"/>
      <c r="AM132" s="126"/>
      <c r="AN132" s="126"/>
      <c r="AO132" s="126"/>
      <c r="AP132" s="126"/>
      <c r="AQ132" s="126"/>
      <c r="AR132" s="126"/>
      <c r="AS132" s="126"/>
      <c r="AT132" s="126"/>
      <c r="AU132" s="126"/>
      <c r="AV132" s="126"/>
      <c r="AW132" s="126"/>
      <c r="AX132" s="126"/>
      <c r="AY132" s="126"/>
      <c r="AZ132" s="126"/>
      <c r="BA132" s="126"/>
      <c r="BB132" s="126"/>
      <c r="BC132" s="126"/>
      <c r="BD132" s="126"/>
      <c r="BE132" s="126"/>
      <c r="BF132" s="126"/>
      <c r="BG132" s="126"/>
      <c r="BH132" s="126"/>
      <c r="BI132" s="126"/>
      <c r="BJ132" s="126"/>
      <c r="BK132" s="126"/>
      <c r="BL132" s="126"/>
      <c r="BM132" s="126"/>
      <c r="BN132" s="126"/>
      <c r="BO132" s="126"/>
      <c r="BP132" s="126"/>
      <c r="BQ132" s="126"/>
      <c r="BR132" s="126"/>
      <c r="BS132" s="114"/>
      <c r="BT132" s="115"/>
      <c r="BU132" s="115"/>
      <c r="BV132" s="115"/>
      <c r="BW132" s="115"/>
      <c r="BX132" s="115"/>
      <c r="BY132" s="116"/>
      <c r="BZ132" s="61"/>
      <c r="CA132" s="61"/>
      <c r="CB132" s="61"/>
      <c r="CC132" s="61"/>
      <c r="CD132" s="61"/>
      <c r="CE132" s="61"/>
      <c r="CF132" s="61"/>
      <c r="CG132" s="61"/>
      <c r="CH132" s="61"/>
      <c r="CI132" s="61"/>
      <c r="CJ132" s="61"/>
      <c r="CK132" s="61"/>
      <c r="CL132" s="61"/>
      <c r="CM132" s="61"/>
      <c r="CN132" s="61"/>
      <c r="CO132" s="61"/>
      <c r="CP132" s="61"/>
      <c r="CQ132" s="61"/>
      <c r="CR132" s="61"/>
      <c r="CS132" s="61"/>
      <c r="CT132" s="61"/>
      <c r="CU132" s="61"/>
      <c r="CV132" s="61"/>
      <c r="CW132" s="61"/>
      <c r="CX132" s="61"/>
      <c r="CY132" s="61"/>
      <c r="CZ132" s="61"/>
      <c r="DA132" s="61"/>
      <c r="DB132" s="61"/>
      <c r="DC132" s="61"/>
      <c r="DD132" s="61"/>
      <c r="DE132" s="61"/>
    </row>
    <row r="133" spans="2:109" ht="12.95" customHeight="1" x14ac:dyDescent="0.2">
      <c r="B133" s="112" t="s">
        <v>96</v>
      </c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3"/>
      <c r="Z133" s="113"/>
      <c r="AA133" s="113"/>
      <c r="AB133" s="113"/>
      <c r="AC133" s="113"/>
      <c r="AD133" s="113"/>
      <c r="AE133" s="113"/>
      <c r="AF133" s="113"/>
      <c r="AG133" s="113"/>
      <c r="AH133" s="113"/>
      <c r="AI133" s="113"/>
      <c r="AJ133" s="113"/>
      <c r="AK133" s="113"/>
      <c r="AL133" s="113"/>
      <c r="AM133" s="113"/>
      <c r="AN133" s="113"/>
      <c r="AO133" s="113"/>
      <c r="AP133" s="113"/>
      <c r="AQ133" s="113"/>
      <c r="AR133" s="113"/>
      <c r="AS133" s="113"/>
      <c r="AT133" s="113"/>
      <c r="AU133" s="113"/>
      <c r="AV133" s="113"/>
      <c r="AW133" s="113"/>
      <c r="AX133" s="113"/>
      <c r="AY133" s="113"/>
      <c r="AZ133" s="113"/>
      <c r="BA133" s="113"/>
      <c r="BB133" s="113"/>
      <c r="BC133" s="113"/>
      <c r="BD133" s="113"/>
      <c r="BE133" s="113"/>
      <c r="BF133" s="113"/>
      <c r="BG133" s="113"/>
      <c r="BH133" s="113"/>
      <c r="BI133" s="113"/>
      <c r="BJ133" s="113"/>
      <c r="BK133" s="113"/>
      <c r="BL133" s="113"/>
      <c r="BM133" s="113"/>
      <c r="BN133" s="113"/>
      <c r="BO133" s="113"/>
      <c r="BP133" s="113"/>
      <c r="BQ133" s="113"/>
      <c r="BR133" s="113"/>
      <c r="BS133" s="127" t="s">
        <v>129</v>
      </c>
      <c r="BT133" s="48"/>
      <c r="BU133" s="48"/>
      <c r="BV133" s="48"/>
      <c r="BW133" s="48"/>
      <c r="BX133" s="48"/>
      <c r="BY133" s="48"/>
      <c r="BZ133" s="117">
        <f>[4]г.Минск!BZ133+[4]Брест!BZ133+[4]Витебск!BZ133+[4]Гомель!BZ133+[4]Гродно!BZ133+'[4]Минск. обл.'!BZ133:CI133+[4]Могилев!BZ133</f>
        <v>91.399999999999906</v>
      </c>
      <c r="CA133" s="118"/>
      <c r="CB133" s="118"/>
      <c r="CC133" s="118"/>
      <c r="CD133" s="118"/>
      <c r="CE133" s="118"/>
      <c r="CF133" s="118"/>
      <c r="CG133" s="118"/>
      <c r="CH133" s="118"/>
      <c r="CI133" s="118"/>
      <c r="CJ133" s="119">
        <f>[4]г.Минск!CJ133+[4]Брест!CJ133+[4]Витебск!CJ133+[4]Гомель!CJ133+[4]Гродно!CJ133+'[4]Минск. обл.'!CJ133:DE133+[4]Могилев!CJ133</f>
        <v>41.200000000000088</v>
      </c>
      <c r="CK133" s="119"/>
      <c r="CL133" s="119"/>
      <c r="CM133" s="119"/>
      <c r="CN133" s="119"/>
      <c r="CO133" s="119"/>
      <c r="CP133" s="119"/>
      <c r="CQ133" s="119"/>
      <c r="CR133" s="119"/>
      <c r="CS133" s="119"/>
      <c r="CT133" s="119"/>
      <c r="CU133" s="119"/>
      <c r="CV133" s="119"/>
      <c r="CW133" s="119"/>
      <c r="CX133" s="119"/>
      <c r="CY133" s="119"/>
      <c r="CZ133" s="119"/>
      <c r="DA133" s="119"/>
      <c r="DB133" s="119"/>
      <c r="DC133" s="119"/>
      <c r="DD133" s="119"/>
      <c r="DE133" s="119"/>
    </row>
    <row r="134" spans="2:109" ht="12.95" customHeight="1" x14ac:dyDescent="0.2">
      <c r="B134" s="112" t="s">
        <v>52</v>
      </c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3"/>
      <c r="Z134" s="113"/>
      <c r="AA134" s="113"/>
      <c r="AB134" s="113"/>
      <c r="AC134" s="113"/>
      <c r="AD134" s="113"/>
      <c r="AE134" s="113"/>
      <c r="AF134" s="113"/>
      <c r="AG134" s="113"/>
      <c r="AH134" s="113"/>
      <c r="AI134" s="113"/>
      <c r="AJ134" s="113"/>
      <c r="AK134" s="113"/>
      <c r="AL134" s="113"/>
      <c r="AM134" s="113"/>
      <c r="AN134" s="113"/>
      <c r="AO134" s="113"/>
      <c r="AP134" s="113"/>
      <c r="AQ134" s="113"/>
      <c r="AR134" s="113"/>
      <c r="AS134" s="113"/>
      <c r="AT134" s="113"/>
      <c r="AU134" s="113"/>
      <c r="AV134" s="113"/>
      <c r="AW134" s="113"/>
      <c r="AX134" s="113"/>
      <c r="AY134" s="113"/>
      <c r="AZ134" s="113"/>
      <c r="BA134" s="113"/>
      <c r="BB134" s="113"/>
      <c r="BC134" s="113"/>
      <c r="BD134" s="113"/>
      <c r="BE134" s="113"/>
      <c r="BF134" s="113"/>
      <c r="BG134" s="113"/>
      <c r="BH134" s="113"/>
      <c r="BI134" s="113"/>
      <c r="BJ134" s="113"/>
      <c r="BK134" s="113"/>
      <c r="BL134" s="113"/>
      <c r="BM134" s="113"/>
      <c r="BN134" s="113"/>
      <c r="BO134" s="113"/>
      <c r="BP134" s="113"/>
      <c r="BQ134" s="113"/>
      <c r="BR134" s="113"/>
      <c r="BS134" s="114" t="s">
        <v>130</v>
      </c>
      <c r="BT134" s="115"/>
      <c r="BU134" s="115"/>
      <c r="BV134" s="115"/>
      <c r="BW134" s="115"/>
      <c r="BX134" s="115"/>
      <c r="BY134" s="116"/>
      <c r="BZ134" s="117">
        <f>[4]г.Минск!BZ134+[4]Брест!BZ134+[4]Витебск!BZ134+[4]Гомель!BZ134+[4]Гродно!BZ134+'[4]Минск. обл.'!BZ134:CI134+[4]Могилев!BZ134</f>
        <v>43.1</v>
      </c>
      <c r="CA134" s="118"/>
      <c r="CB134" s="118"/>
      <c r="CC134" s="118"/>
      <c r="CD134" s="118"/>
      <c r="CE134" s="118"/>
      <c r="CF134" s="118"/>
      <c r="CG134" s="118"/>
      <c r="CH134" s="118"/>
      <c r="CI134" s="118"/>
      <c r="CJ134" s="119">
        <f>[4]г.Минск!CJ134+[4]Брест!CJ134+[4]Витебск!CJ134+[4]Гомель!CJ134+[4]Гродно!CJ134+'[4]Минск. обл.'!CJ134:DE134+[4]Могилев!CJ134</f>
        <v>0</v>
      </c>
      <c r="CK134" s="119"/>
      <c r="CL134" s="119"/>
      <c r="CM134" s="119"/>
      <c r="CN134" s="119"/>
      <c r="CO134" s="119"/>
      <c r="CP134" s="119"/>
      <c r="CQ134" s="119"/>
      <c r="CR134" s="119"/>
      <c r="CS134" s="119"/>
      <c r="CT134" s="119"/>
      <c r="CU134" s="119"/>
      <c r="CV134" s="119"/>
      <c r="CW134" s="119"/>
      <c r="CX134" s="119"/>
      <c r="CY134" s="119"/>
      <c r="CZ134" s="119"/>
      <c r="DA134" s="119"/>
      <c r="DB134" s="119"/>
      <c r="DC134" s="119"/>
      <c r="DD134" s="119"/>
      <c r="DE134" s="119"/>
    </row>
    <row r="135" spans="2:109" ht="12.95" customHeight="1" x14ac:dyDescent="0.2">
      <c r="B135" s="120" t="s">
        <v>54</v>
      </c>
      <c r="C135" s="121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/>
      <c r="AP135" s="121"/>
      <c r="AQ135" s="121"/>
      <c r="AR135" s="121"/>
      <c r="AS135" s="121"/>
      <c r="AT135" s="121"/>
      <c r="AU135" s="121"/>
      <c r="AV135" s="121"/>
      <c r="AW135" s="121"/>
      <c r="AX135" s="121"/>
      <c r="AY135" s="121"/>
      <c r="AZ135" s="121"/>
      <c r="BA135" s="121"/>
      <c r="BB135" s="121"/>
      <c r="BC135" s="121"/>
      <c r="BD135" s="121"/>
      <c r="BE135" s="121"/>
      <c r="BF135" s="121"/>
      <c r="BG135" s="121"/>
      <c r="BH135" s="121"/>
      <c r="BI135" s="121"/>
      <c r="BJ135" s="121"/>
      <c r="BK135" s="121"/>
      <c r="BL135" s="121"/>
      <c r="BM135" s="121"/>
      <c r="BN135" s="121"/>
      <c r="BO135" s="121"/>
      <c r="BP135" s="121"/>
      <c r="BQ135" s="121"/>
      <c r="BR135" s="121"/>
      <c r="BS135" s="122" t="s">
        <v>131</v>
      </c>
      <c r="BT135" s="123"/>
      <c r="BU135" s="123"/>
      <c r="BV135" s="123"/>
      <c r="BW135" s="123"/>
      <c r="BX135" s="123"/>
      <c r="BY135" s="124"/>
      <c r="BZ135" s="117">
        <f>[4]г.Минск!BZ135+[4]Брест!BZ135+[4]Витебск!BZ135+[4]Гомель!BZ135+[4]Гродно!BZ135+'[4]Минск. обл.'!BZ135:CI135+[4]Могилев!BZ135</f>
        <v>1.3</v>
      </c>
      <c r="CA135" s="118"/>
      <c r="CB135" s="118"/>
      <c r="CC135" s="118"/>
      <c r="CD135" s="118"/>
      <c r="CE135" s="118"/>
      <c r="CF135" s="118"/>
      <c r="CG135" s="118"/>
      <c r="CH135" s="118"/>
      <c r="CI135" s="118"/>
      <c r="CJ135" s="119">
        <v>0</v>
      </c>
      <c r="CK135" s="119"/>
      <c r="CL135" s="119"/>
      <c r="CM135" s="119"/>
      <c r="CN135" s="119"/>
      <c r="CO135" s="119"/>
      <c r="CP135" s="119"/>
      <c r="CQ135" s="119"/>
      <c r="CR135" s="119"/>
      <c r="CS135" s="119"/>
      <c r="CT135" s="119"/>
      <c r="CU135" s="119"/>
      <c r="CV135" s="119"/>
      <c r="CW135" s="119"/>
      <c r="CX135" s="119"/>
      <c r="CY135" s="119"/>
      <c r="CZ135" s="119"/>
      <c r="DA135" s="119"/>
      <c r="DB135" s="119"/>
      <c r="DC135" s="119"/>
      <c r="DD135" s="119"/>
      <c r="DE135" s="119"/>
    </row>
    <row r="136" spans="2:109" ht="6" customHeight="1" x14ac:dyDescent="0.2">
      <c r="B136" s="26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  <c r="AT136" s="27"/>
      <c r="AU136" s="27"/>
      <c r="AV136" s="27"/>
      <c r="AW136" s="27"/>
      <c r="AX136" s="27"/>
      <c r="AY136" s="27"/>
      <c r="AZ136" s="27"/>
      <c r="BA136" s="27"/>
      <c r="BB136" s="27"/>
      <c r="BC136" s="27"/>
      <c r="BD136" s="27"/>
      <c r="BE136" s="27"/>
      <c r="BF136" s="27"/>
      <c r="BG136" s="27"/>
      <c r="BH136" s="27"/>
      <c r="BI136" s="27"/>
      <c r="BJ136" s="27"/>
      <c r="BK136" s="27"/>
      <c r="BL136" s="27"/>
      <c r="BM136" s="27"/>
      <c r="BN136" s="27"/>
      <c r="BO136" s="27"/>
      <c r="BP136" s="27"/>
      <c r="BQ136" s="27"/>
      <c r="BR136" s="27"/>
      <c r="BS136" s="28"/>
      <c r="BT136" s="29"/>
      <c r="BU136" s="29"/>
      <c r="BV136" s="29"/>
      <c r="BW136" s="29"/>
      <c r="BX136" s="29"/>
      <c r="BY136" s="29"/>
      <c r="BZ136" s="30"/>
      <c r="CA136" s="30"/>
      <c r="CB136" s="30"/>
      <c r="CC136" s="30"/>
      <c r="CD136" s="30"/>
      <c r="CE136" s="30"/>
      <c r="CF136" s="30"/>
      <c r="CG136" s="30"/>
      <c r="CH136" s="30"/>
      <c r="CI136" s="30"/>
      <c r="CJ136" s="30"/>
      <c r="CK136" s="30"/>
      <c r="CL136" s="30"/>
      <c r="CM136" s="30"/>
      <c r="CN136" s="30"/>
      <c r="CO136" s="30"/>
      <c r="CP136" s="30"/>
      <c r="CQ136" s="30"/>
      <c r="CR136" s="30"/>
      <c r="CS136" s="30"/>
      <c r="CT136" s="30"/>
      <c r="CU136" s="30"/>
      <c r="CV136" s="30"/>
      <c r="CW136" s="30"/>
      <c r="CX136" s="30"/>
      <c r="CY136" s="30"/>
      <c r="CZ136" s="30"/>
      <c r="DA136" s="30"/>
      <c r="DB136" s="30"/>
      <c r="DC136" s="30"/>
      <c r="DD136" s="30"/>
      <c r="DE136" s="30"/>
    </row>
    <row r="137" spans="2:109" ht="11.25" customHeight="1" x14ac:dyDescent="0.2"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23" t="s">
        <v>132</v>
      </c>
    </row>
    <row r="138" spans="2:109" ht="6" customHeight="1" x14ac:dyDescent="0.2"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</row>
    <row r="139" spans="2:109" ht="28.7" customHeight="1" x14ac:dyDescent="0.2">
      <c r="B139" s="111" t="s">
        <v>133</v>
      </c>
      <c r="C139" s="111"/>
      <c r="D139" s="111"/>
      <c r="E139" s="111"/>
      <c r="F139" s="111"/>
      <c r="G139" s="111"/>
      <c r="H139" s="111"/>
      <c r="I139" s="111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  <c r="AB139" s="111"/>
      <c r="AC139" s="111"/>
      <c r="AD139" s="111"/>
      <c r="AE139" s="111"/>
      <c r="AF139" s="111"/>
      <c r="AG139" s="111"/>
      <c r="AH139" s="111"/>
      <c r="AI139" s="111"/>
      <c r="AJ139" s="111"/>
      <c r="AK139" s="111"/>
      <c r="AL139" s="111"/>
      <c r="AM139" s="111"/>
      <c r="AN139" s="111"/>
      <c r="AO139" s="111"/>
      <c r="AP139" s="111"/>
      <c r="AQ139" s="111"/>
      <c r="AR139" s="111"/>
      <c r="AS139" s="111"/>
      <c r="AT139" s="111"/>
      <c r="AU139" s="111"/>
      <c r="AV139" s="111"/>
      <c r="AW139" s="111"/>
      <c r="AX139" s="111"/>
      <c r="AY139" s="111"/>
      <c r="AZ139" s="111"/>
      <c r="BA139" s="111"/>
      <c r="BB139" s="111"/>
      <c r="BC139" s="111"/>
      <c r="BD139" s="111"/>
      <c r="BE139" s="111"/>
      <c r="BF139" s="111"/>
      <c r="BG139" s="111"/>
      <c r="BH139" s="111"/>
      <c r="BI139" s="111"/>
      <c r="BJ139" s="111"/>
      <c r="BK139" s="111"/>
      <c r="BL139" s="111"/>
      <c r="BM139" s="111"/>
      <c r="BN139" s="111"/>
      <c r="BO139" s="111"/>
      <c r="BP139" s="111"/>
      <c r="BQ139" s="111"/>
      <c r="BR139" s="111"/>
      <c r="BS139" s="111"/>
      <c r="BT139" s="111"/>
      <c r="BU139" s="111"/>
      <c r="BV139" s="111"/>
      <c r="BW139" s="111"/>
      <c r="BX139" s="111"/>
      <c r="BY139" s="111"/>
      <c r="BZ139" s="111"/>
      <c r="CA139" s="111"/>
      <c r="CB139" s="111"/>
      <c r="CC139" s="111"/>
      <c r="CD139" s="111"/>
      <c r="CE139" s="111"/>
      <c r="CF139" s="111"/>
      <c r="CG139" s="111"/>
      <c r="CH139" s="111"/>
      <c r="CI139" s="111"/>
      <c r="CJ139" s="111"/>
      <c r="CK139" s="111"/>
      <c r="CL139" s="111"/>
      <c r="CM139" s="111"/>
      <c r="CN139" s="111"/>
      <c r="CO139" s="111"/>
      <c r="CP139" s="111"/>
      <c r="CQ139" s="111"/>
      <c r="CR139" s="111"/>
      <c r="CS139" s="111"/>
      <c r="CT139" s="111"/>
      <c r="CU139" s="111"/>
      <c r="CV139" s="111"/>
      <c r="CW139" s="111"/>
      <c r="CX139" s="111"/>
      <c r="CY139" s="111"/>
      <c r="CZ139" s="111"/>
      <c r="DA139" s="111"/>
      <c r="DB139" s="111"/>
      <c r="DC139" s="111"/>
      <c r="DD139" s="111"/>
      <c r="DE139" s="111"/>
    </row>
    <row r="140" spans="2:109" ht="6" customHeight="1" x14ac:dyDescent="0.2"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</row>
    <row r="141" spans="2:109" ht="11.25" customHeight="1" x14ac:dyDescent="0.2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31" t="s">
        <v>134</v>
      </c>
    </row>
    <row r="142" spans="2:109" ht="15" customHeight="1" x14ac:dyDescent="0.2">
      <c r="B142" s="63" t="s">
        <v>39</v>
      </c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  <c r="AT142" s="63"/>
      <c r="AU142" s="63"/>
      <c r="AV142" s="63"/>
      <c r="AW142" s="63"/>
      <c r="AX142" s="63"/>
      <c r="AY142" s="63"/>
      <c r="AZ142" s="63"/>
      <c r="BA142" s="63"/>
      <c r="BB142" s="63"/>
      <c r="BC142" s="63"/>
      <c r="BD142" s="63"/>
      <c r="BE142" s="63"/>
      <c r="BF142" s="63"/>
      <c r="BG142" s="63"/>
      <c r="BH142" s="63"/>
      <c r="BI142" s="63"/>
      <c r="BJ142" s="63"/>
      <c r="BK142" s="63"/>
      <c r="BL142" s="63"/>
      <c r="BM142" s="63"/>
      <c r="BN142" s="63"/>
      <c r="BO142" s="63"/>
      <c r="BP142" s="63" t="s">
        <v>40</v>
      </c>
      <c r="BQ142" s="63"/>
      <c r="BR142" s="63"/>
      <c r="BS142" s="63"/>
      <c r="BT142" s="63"/>
      <c r="BU142" s="63"/>
      <c r="BV142" s="63"/>
      <c r="BW142" s="63"/>
      <c r="BX142" s="63"/>
      <c r="BY142" s="63"/>
      <c r="BZ142" s="63"/>
      <c r="CA142" s="63"/>
      <c r="CB142" s="63"/>
      <c r="CC142" s="63"/>
      <c r="CD142" s="63"/>
      <c r="CE142" s="63" t="s">
        <v>135</v>
      </c>
      <c r="CF142" s="63"/>
      <c r="CG142" s="63"/>
      <c r="CH142" s="63"/>
      <c r="CI142" s="63"/>
      <c r="CJ142" s="63"/>
      <c r="CK142" s="63"/>
      <c r="CL142" s="63"/>
      <c r="CM142" s="63"/>
      <c r="CN142" s="63"/>
      <c r="CO142" s="63"/>
      <c r="CP142" s="63"/>
      <c r="CQ142" s="63"/>
      <c r="CR142" s="63"/>
      <c r="CS142" s="63"/>
      <c r="CT142" s="63"/>
      <c r="CU142" s="63"/>
      <c r="CV142" s="63"/>
      <c r="CW142" s="63"/>
      <c r="CX142" s="63"/>
      <c r="CY142" s="63"/>
      <c r="CZ142" s="63"/>
      <c r="DA142" s="63"/>
      <c r="DB142" s="63"/>
      <c r="DC142" s="63"/>
      <c r="DD142" s="63"/>
      <c r="DE142" s="63"/>
    </row>
    <row r="143" spans="2:109" ht="11.25" customHeight="1" x14ac:dyDescent="0.2">
      <c r="B143" s="63" t="s">
        <v>44</v>
      </c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 t="s">
        <v>45</v>
      </c>
      <c r="BQ143" s="63"/>
      <c r="BR143" s="63"/>
      <c r="BS143" s="63"/>
      <c r="BT143" s="63"/>
      <c r="BU143" s="63"/>
      <c r="BV143" s="63"/>
      <c r="BW143" s="63"/>
      <c r="BX143" s="63"/>
      <c r="BY143" s="63"/>
      <c r="BZ143" s="63"/>
      <c r="CA143" s="63"/>
      <c r="CB143" s="63"/>
      <c r="CC143" s="63"/>
      <c r="CD143" s="63"/>
      <c r="CE143" s="63">
        <v>1</v>
      </c>
      <c r="CF143" s="63"/>
      <c r="CG143" s="63"/>
      <c r="CH143" s="63"/>
      <c r="CI143" s="63"/>
      <c r="CJ143" s="63"/>
      <c r="CK143" s="63"/>
      <c r="CL143" s="63"/>
      <c r="CM143" s="63"/>
      <c r="CN143" s="63"/>
      <c r="CO143" s="63"/>
      <c r="CP143" s="63"/>
      <c r="CQ143" s="63"/>
      <c r="CR143" s="63"/>
      <c r="CS143" s="63"/>
      <c r="CT143" s="63"/>
      <c r="CU143" s="63"/>
      <c r="CV143" s="63"/>
      <c r="CW143" s="63"/>
      <c r="CX143" s="63"/>
      <c r="CY143" s="63"/>
      <c r="CZ143" s="63"/>
      <c r="DA143" s="63"/>
      <c r="DB143" s="63"/>
      <c r="DC143" s="63"/>
      <c r="DD143" s="63"/>
      <c r="DE143" s="63"/>
    </row>
    <row r="144" spans="2:109" ht="12.95" customHeight="1" x14ac:dyDescent="0.2">
      <c r="B144" s="92" t="s">
        <v>136</v>
      </c>
      <c r="C144" s="93"/>
      <c r="D144" s="93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93"/>
      <c r="V144" s="93"/>
      <c r="W144" s="93"/>
      <c r="X144" s="93"/>
      <c r="Y144" s="93"/>
      <c r="Z144" s="93"/>
      <c r="AA144" s="93"/>
      <c r="AB144" s="93"/>
      <c r="AC144" s="93"/>
      <c r="AD144" s="93"/>
      <c r="AE144" s="93"/>
      <c r="AF144" s="93"/>
      <c r="AG144" s="93"/>
      <c r="AH144" s="93"/>
      <c r="AI144" s="93"/>
      <c r="AJ144" s="93"/>
      <c r="AK144" s="93"/>
      <c r="AL144" s="93"/>
      <c r="AM144" s="93"/>
      <c r="AN144" s="93"/>
      <c r="AO144" s="93"/>
      <c r="AP144" s="93"/>
      <c r="AQ144" s="93"/>
      <c r="AR144" s="93"/>
      <c r="AS144" s="93"/>
      <c r="AT144" s="93"/>
      <c r="AU144" s="93"/>
      <c r="AV144" s="93"/>
      <c r="AW144" s="93"/>
      <c r="AX144" s="93"/>
      <c r="AY144" s="93"/>
      <c r="AZ144" s="93"/>
      <c r="BA144" s="93"/>
      <c r="BB144" s="93"/>
      <c r="BC144" s="93"/>
      <c r="BD144" s="93"/>
      <c r="BE144" s="93"/>
      <c r="BF144" s="93"/>
      <c r="BG144" s="93"/>
      <c r="BH144" s="93"/>
      <c r="BI144" s="93"/>
      <c r="BJ144" s="93"/>
      <c r="BK144" s="93"/>
      <c r="BL144" s="93"/>
      <c r="BM144" s="93"/>
      <c r="BN144" s="93"/>
      <c r="BO144" s="94"/>
      <c r="BP144" s="67">
        <v>100</v>
      </c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  <c r="CE144" s="42">
        <f>[4]г.Минск!CE144+[4]Брест!CE144+[4]Витебск!CE144+[4]Гомель!CE144+[4]Гродно!CE144+'[4]Минск. обл.'!CE144:DE144+[4]Могилев!CE144</f>
        <v>4932113.5999999987</v>
      </c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</row>
    <row r="145" spans="2:109" ht="12.95" customHeight="1" x14ac:dyDescent="0.2">
      <c r="B145" s="105" t="s">
        <v>109</v>
      </c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  <c r="AG145" s="106"/>
      <c r="AH145" s="106"/>
      <c r="AI145" s="106"/>
      <c r="AJ145" s="106"/>
      <c r="AK145" s="106"/>
      <c r="AL145" s="106"/>
      <c r="AM145" s="106"/>
      <c r="AN145" s="106"/>
      <c r="AO145" s="106"/>
      <c r="AP145" s="106"/>
      <c r="AQ145" s="106"/>
      <c r="AR145" s="106"/>
      <c r="AS145" s="106"/>
      <c r="AT145" s="106"/>
      <c r="AU145" s="106"/>
      <c r="AV145" s="106"/>
      <c r="AW145" s="106"/>
      <c r="AX145" s="106"/>
      <c r="AY145" s="106"/>
      <c r="AZ145" s="106"/>
      <c r="BA145" s="106"/>
      <c r="BB145" s="106"/>
      <c r="BC145" s="106"/>
      <c r="BD145" s="106"/>
      <c r="BE145" s="106"/>
      <c r="BF145" s="106"/>
      <c r="BG145" s="106"/>
      <c r="BH145" s="106"/>
      <c r="BI145" s="106"/>
      <c r="BJ145" s="106"/>
      <c r="BK145" s="106"/>
      <c r="BL145" s="106"/>
      <c r="BM145" s="106"/>
      <c r="BN145" s="106"/>
      <c r="BO145" s="107"/>
      <c r="BP145" s="108"/>
      <c r="BQ145" s="109"/>
      <c r="BR145" s="109"/>
      <c r="BS145" s="109"/>
      <c r="BT145" s="109"/>
      <c r="BU145" s="109"/>
      <c r="BV145" s="109"/>
      <c r="BW145" s="109"/>
      <c r="BX145" s="109"/>
      <c r="BY145" s="109"/>
      <c r="BZ145" s="109"/>
      <c r="CA145" s="109"/>
      <c r="CB145" s="109"/>
      <c r="CC145" s="109"/>
      <c r="CD145" s="110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</row>
    <row r="146" spans="2:109" ht="12.95" customHeight="1" x14ac:dyDescent="0.2">
      <c r="B146" s="105" t="s">
        <v>137</v>
      </c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  <c r="AG146" s="106"/>
      <c r="AH146" s="106"/>
      <c r="AI146" s="106"/>
      <c r="AJ146" s="106"/>
      <c r="AK146" s="106"/>
      <c r="AL146" s="106"/>
      <c r="AM146" s="106"/>
      <c r="AN146" s="106"/>
      <c r="AO146" s="106"/>
      <c r="AP146" s="106"/>
      <c r="AQ146" s="106"/>
      <c r="AR146" s="106"/>
      <c r="AS146" s="106"/>
      <c r="AT146" s="106"/>
      <c r="AU146" s="106"/>
      <c r="AV146" s="106"/>
      <c r="AW146" s="106"/>
      <c r="AX146" s="106"/>
      <c r="AY146" s="106"/>
      <c r="AZ146" s="106"/>
      <c r="BA146" s="106"/>
      <c r="BB146" s="106"/>
      <c r="BC146" s="106"/>
      <c r="BD146" s="106"/>
      <c r="BE146" s="106"/>
      <c r="BF146" s="106"/>
      <c r="BG146" s="106"/>
      <c r="BH146" s="106"/>
      <c r="BI146" s="106"/>
      <c r="BJ146" s="106"/>
      <c r="BK146" s="106"/>
      <c r="BL146" s="106"/>
      <c r="BM146" s="106"/>
      <c r="BN146" s="106"/>
      <c r="BO146" s="107"/>
      <c r="BP146" s="108">
        <v>101</v>
      </c>
      <c r="BQ146" s="109"/>
      <c r="BR146" s="109"/>
      <c r="BS146" s="109"/>
      <c r="BT146" s="109"/>
      <c r="BU146" s="109"/>
      <c r="BV146" s="109"/>
      <c r="BW146" s="109"/>
      <c r="BX146" s="109"/>
      <c r="BY146" s="109"/>
      <c r="BZ146" s="109"/>
      <c r="CA146" s="109"/>
      <c r="CB146" s="109"/>
      <c r="CC146" s="109"/>
      <c r="CD146" s="110"/>
      <c r="CE146" s="42">
        <f>[4]г.Минск!CE146+[4]Брест!CE146+[4]Витебск!CE146+[4]Гомель!CE146+[4]Гродно!CE146+'[4]Минск. обл.'!CE146:DE146+[4]Могилев!CE146</f>
        <v>566361.29999999993</v>
      </c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</row>
    <row r="147" spans="2:109" ht="12.95" customHeight="1" x14ac:dyDescent="0.2">
      <c r="B147" s="105" t="s">
        <v>138</v>
      </c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  <c r="R147" s="106"/>
      <c r="S147" s="106"/>
      <c r="T147" s="106"/>
      <c r="U147" s="106"/>
      <c r="V147" s="106"/>
      <c r="W147" s="106"/>
      <c r="X147" s="106"/>
      <c r="Y147" s="106"/>
      <c r="Z147" s="106"/>
      <c r="AA147" s="106"/>
      <c r="AB147" s="106"/>
      <c r="AC147" s="106"/>
      <c r="AD147" s="106"/>
      <c r="AE147" s="106"/>
      <c r="AF147" s="106"/>
      <c r="AG147" s="106"/>
      <c r="AH147" s="106"/>
      <c r="AI147" s="106"/>
      <c r="AJ147" s="106"/>
      <c r="AK147" s="106"/>
      <c r="AL147" s="106"/>
      <c r="AM147" s="106"/>
      <c r="AN147" s="106"/>
      <c r="AO147" s="106"/>
      <c r="AP147" s="106"/>
      <c r="AQ147" s="106"/>
      <c r="AR147" s="106"/>
      <c r="AS147" s="106"/>
      <c r="AT147" s="106"/>
      <c r="AU147" s="106"/>
      <c r="AV147" s="106"/>
      <c r="AW147" s="106"/>
      <c r="AX147" s="106"/>
      <c r="AY147" s="106"/>
      <c r="AZ147" s="106"/>
      <c r="BA147" s="106"/>
      <c r="BB147" s="106"/>
      <c r="BC147" s="106"/>
      <c r="BD147" s="106"/>
      <c r="BE147" s="106"/>
      <c r="BF147" s="106"/>
      <c r="BG147" s="106"/>
      <c r="BH147" s="106"/>
      <c r="BI147" s="106"/>
      <c r="BJ147" s="106"/>
      <c r="BK147" s="106"/>
      <c r="BL147" s="106"/>
      <c r="BM147" s="106"/>
      <c r="BN147" s="106"/>
      <c r="BO147" s="107"/>
      <c r="BP147" s="108">
        <v>102</v>
      </c>
      <c r="BQ147" s="109"/>
      <c r="BR147" s="109"/>
      <c r="BS147" s="109"/>
      <c r="BT147" s="109"/>
      <c r="BU147" s="109"/>
      <c r="BV147" s="109"/>
      <c r="BW147" s="109"/>
      <c r="BX147" s="109"/>
      <c r="BY147" s="109"/>
      <c r="BZ147" s="109"/>
      <c r="CA147" s="109"/>
      <c r="CB147" s="109"/>
      <c r="CC147" s="109"/>
      <c r="CD147" s="110"/>
      <c r="CE147" s="42">
        <f>[4]г.Минск!CE147+[4]Брест!CE147+[4]Витебск!CE147+[4]Гомель!CE147+[4]Гродно!CE147+'[4]Минск. обл.'!CE147:DE147+[4]Могилев!CE147</f>
        <v>789401.20000000007</v>
      </c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</row>
    <row r="148" spans="2:109" ht="12.95" customHeight="1" x14ac:dyDescent="0.2">
      <c r="B148" s="105" t="s">
        <v>139</v>
      </c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  <c r="AG148" s="106"/>
      <c r="AH148" s="106"/>
      <c r="AI148" s="106"/>
      <c r="AJ148" s="106"/>
      <c r="AK148" s="106"/>
      <c r="AL148" s="106"/>
      <c r="AM148" s="106"/>
      <c r="AN148" s="106"/>
      <c r="AO148" s="106"/>
      <c r="AP148" s="106"/>
      <c r="AQ148" s="106"/>
      <c r="AR148" s="106"/>
      <c r="AS148" s="106"/>
      <c r="AT148" s="106"/>
      <c r="AU148" s="106"/>
      <c r="AV148" s="106"/>
      <c r="AW148" s="106"/>
      <c r="AX148" s="106"/>
      <c r="AY148" s="106"/>
      <c r="AZ148" s="106"/>
      <c r="BA148" s="106"/>
      <c r="BB148" s="106"/>
      <c r="BC148" s="106"/>
      <c r="BD148" s="106"/>
      <c r="BE148" s="106"/>
      <c r="BF148" s="106"/>
      <c r="BG148" s="106"/>
      <c r="BH148" s="106"/>
      <c r="BI148" s="106"/>
      <c r="BJ148" s="106"/>
      <c r="BK148" s="106"/>
      <c r="BL148" s="106"/>
      <c r="BM148" s="106"/>
      <c r="BN148" s="106"/>
      <c r="BO148" s="107"/>
      <c r="BP148" s="108">
        <v>103</v>
      </c>
      <c r="BQ148" s="109"/>
      <c r="BR148" s="109"/>
      <c r="BS148" s="109"/>
      <c r="BT148" s="109"/>
      <c r="BU148" s="109"/>
      <c r="BV148" s="109"/>
      <c r="BW148" s="109"/>
      <c r="BX148" s="109"/>
      <c r="BY148" s="109"/>
      <c r="BZ148" s="109"/>
      <c r="CA148" s="109"/>
      <c r="CB148" s="109"/>
      <c r="CC148" s="109"/>
      <c r="CD148" s="110"/>
      <c r="CE148" s="42">
        <f>[4]г.Минск!CE148+[4]Брест!CE148+[4]Витебск!CE148+[4]Гомель!CE148+[4]Гродно!CE148+'[4]Минск. обл.'!CE148:DE148+[4]Могилев!CE148</f>
        <v>1278453.3</v>
      </c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</row>
    <row r="149" spans="2:109" ht="12.95" customHeight="1" x14ac:dyDescent="0.2">
      <c r="B149" s="105" t="s">
        <v>140</v>
      </c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6"/>
      <c r="AB149" s="106"/>
      <c r="AC149" s="106"/>
      <c r="AD149" s="106"/>
      <c r="AE149" s="106"/>
      <c r="AF149" s="106"/>
      <c r="AG149" s="106"/>
      <c r="AH149" s="106"/>
      <c r="AI149" s="106"/>
      <c r="AJ149" s="106"/>
      <c r="AK149" s="106"/>
      <c r="AL149" s="106"/>
      <c r="AM149" s="106"/>
      <c r="AN149" s="106"/>
      <c r="AO149" s="106"/>
      <c r="AP149" s="106"/>
      <c r="AQ149" s="106"/>
      <c r="AR149" s="106"/>
      <c r="AS149" s="106"/>
      <c r="AT149" s="106"/>
      <c r="AU149" s="106"/>
      <c r="AV149" s="106"/>
      <c r="AW149" s="106"/>
      <c r="AX149" s="106"/>
      <c r="AY149" s="106"/>
      <c r="AZ149" s="106"/>
      <c r="BA149" s="106"/>
      <c r="BB149" s="106"/>
      <c r="BC149" s="106"/>
      <c r="BD149" s="106"/>
      <c r="BE149" s="106"/>
      <c r="BF149" s="106"/>
      <c r="BG149" s="106"/>
      <c r="BH149" s="106"/>
      <c r="BI149" s="106"/>
      <c r="BJ149" s="106"/>
      <c r="BK149" s="106"/>
      <c r="BL149" s="106"/>
      <c r="BM149" s="106"/>
      <c r="BN149" s="106"/>
      <c r="BO149" s="107"/>
      <c r="BP149" s="108">
        <v>104</v>
      </c>
      <c r="BQ149" s="109"/>
      <c r="BR149" s="109"/>
      <c r="BS149" s="109"/>
      <c r="BT149" s="109"/>
      <c r="BU149" s="109"/>
      <c r="BV149" s="109"/>
      <c r="BW149" s="109"/>
      <c r="BX149" s="109"/>
      <c r="BY149" s="109"/>
      <c r="BZ149" s="109"/>
      <c r="CA149" s="109"/>
      <c r="CB149" s="109"/>
      <c r="CC149" s="109"/>
      <c r="CD149" s="110"/>
      <c r="CE149" s="42">
        <f>[4]г.Минск!CE149+[4]Брест!CE149+[4]Витебск!CE149+[4]Гомель!CE149+[4]Гродно!CE149+'[4]Минск. обл.'!CE149:DE149+[4]Могилев!CE149</f>
        <v>2297897.7000000002</v>
      </c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</row>
    <row r="150" spans="2:109" ht="12.95" customHeight="1" x14ac:dyDescent="0.2">
      <c r="B150" s="45" t="s">
        <v>141</v>
      </c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89"/>
      <c r="AL150" s="89"/>
      <c r="AM150" s="89"/>
      <c r="AN150" s="89"/>
      <c r="AO150" s="89"/>
      <c r="AP150" s="89"/>
      <c r="AQ150" s="89"/>
      <c r="AR150" s="89"/>
      <c r="AS150" s="89"/>
      <c r="AT150" s="89"/>
      <c r="AU150" s="89"/>
      <c r="AV150" s="89"/>
      <c r="AW150" s="89"/>
      <c r="AX150" s="89"/>
      <c r="AY150" s="89"/>
      <c r="AZ150" s="89"/>
      <c r="BA150" s="89"/>
      <c r="BB150" s="89"/>
      <c r="BC150" s="89"/>
      <c r="BD150" s="89"/>
      <c r="BE150" s="89"/>
      <c r="BF150" s="89"/>
      <c r="BG150" s="89"/>
      <c r="BH150" s="89"/>
      <c r="BI150" s="89"/>
      <c r="BJ150" s="89"/>
      <c r="BK150" s="89"/>
      <c r="BL150" s="89"/>
      <c r="BM150" s="89"/>
      <c r="BN150" s="89"/>
      <c r="BO150" s="47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</row>
    <row r="151" spans="2:109" ht="12.95" customHeight="1" x14ac:dyDescent="0.2">
      <c r="B151" s="101" t="s">
        <v>142</v>
      </c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  <c r="AI151" s="91"/>
      <c r="AJ151" s="91"/>
      <c r="AK151" s="91"/>
      <c r="AL151" s="91"/>
      <c r="AM151" s="91"/>
      <c r="AN151" s="91"/>
      <c r="AO151" s="91"/>
      <c r="AP151" s="91"/>
      <c r="AQ151" s="91"/>
      <c r="AR151" s="91"/>
      <c r="AS151" s="91"/>
      <c r="AT151" s="91"/>
      <c r="AU151" s="91"/>
      <c r="AV151" s="91"/>
      <c r="AW151" s="91"/>
      <c r="AX151" s="91"/>
      <c r="AY151" s="91"/>
      <c r="AZ151" s="91"/>
      <c r="BA151" s="91"/>
      <c r="BB151" s="91"/>
      <c r="BC151" s="91"/>
      <c r="BD151" s="91"/>
      <c r="BE151" s="91"/>
      <c r="BF151" s="91"/>
      <c r="BG151" s="91"/>
      <c r="BH151" s="91"/>
      <c r="BI151" s="91"/>
      <c r="BJ151" s="91"/>
      <c r="BK151" s="91"/>
      <c r="BL151" s="91"/>
      <c r="BM151" s="91"/>
      <c r="BN151" s="91"/>
      <c r="BO151" s="60"/>
      <c r="BP151" s="48">
        <v>110</v>
      </c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102">
        <f>[4]г.Минск!CE151+[4]Брест!CE151+[4]Витебск!CE151+[4]Гомель!CE151+[4]Гродно!CE151+'[4]Минск. обл.'!CE151:DE151+[4]Могилев!CE151</f>
        <v>670428.1</v>
      </c>
      <c r="CF151" s="103"/>
      <c r="CG151" s="103"/>
      <c r="CH151" s="103"/>
      <c r="CI151" s="103"/>
      <c r="CJ151" s="103"/>
      <c r="CK151" s="103"/>
      <c r="CL151" s="103"/>
      <c r="CM151" s="103"/>
      <c r="CN151" s="103"/>
      <c r="CO151" s="103"/>
      <c r="CP151" s="103"/>
      <c r="CQ151" s="103"/>
      <c r="CR151" s="103"/>
      <c r="CS151" s="103"/>
      <c r="CT151" s="103"/>
      <c r="CU151" s="103"/>
      <c r="CV151" s="103"/>
      <c r="CW151" s="103"/>
      <c r="CX151" s="103"/>
      <c r="CY151" s="103"/>
      <c r="CZ151" s="103"/>
      <c r="DA151" s="103"/>
      <c r="DB151" s="103"/>
      <c r="DC151" s="103"/>
      <c r="DD151" s="103"/>
      <c r="DE151" s="104"/>
    </row>
    <row r="152" spans="2:109" ht="12.95" customHeight="1" x14ac:dyDescent="0.2">
      <c r="B152" s="52" t="s">
        <v>143</v>
      </c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  <c r="AJ152" s="90"/>
      <c r="AK152" s="90"/>
      <c r="AL152" s="90"/>
      <c r="AM152" s="90"/>
      <c r="AN152" s="90"/>
      <c r="AO152" s="90"/>
      <c r="AP152" s="90"/>
      <c r="AQ152" s="90"/>
      <c r="AR152" s="90"/>
      <c r="AS152" s="90"/>
      <c r="AT152" s="90"/>
      <c r="AU152" s="90"/>
      <c r="AV152" s="90"/>
      <c r="AW152" s="90"/>
      <c r="AX152" s="90"/>
      <c r="AY152" s="90"/>
      <c r="AZ152" s="90"/>
      <c r="BA152" s="90"/>
      <c r="BB152" s="90"/>
      <c r="BC152" s="90"/>
      <c r="BD152" s="90"/>
      <c r="BE152" s="90"/>
      <c r="BF152" s="90"/>
      <c r="BG152" s="90"/>
      <c r="BH152" s="90"/>
      <c r="BI152" s="90"/>
      <c r="BJ152" s="90"/>
      <c r="BK152" s="90"/>
      <c r="BL152" s="90"/>
      <c r="BM152" s="90"/>
      <c r="BN152" s="90"/>
      <c r="BO152" s="54"/>
      <c r="BP152" s="48">
        <v>111</v>
      </c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2">
        <f>[4]г.Минск!CE152+[4]Брест!CE152+[4]Витебск!CE152+[4]Гомель!CE152+[4]Гродно!CE152+'[4]Минск. обл.'!CE152:DE152+[4]Могилев!CE152</f>
        <v>505754.79999999993</v>
      </c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</row>
    <row r="153" spans="2:109" ht="12.95" customHeight="1" x14ac:dyDescent="0.2">
      <c r="B153" s="98" t="s">
        <v>144</v>
      </c>
      <c r="C153" s="99"/>
      <c r="D153" s="99"/>
      <c r="E153" s="99"/>
      <c r="F153" s="99"/>
      <c r="G153" s="99"/>
      <c r="H153" s="99"/>
      <c r="I153" s="99"/>
      <c r="J153" s="99"/>
      <c r="K153" s="99"/>
      <c r="L153" s="99"/>
      <c r="M153" s="99"/>
      <c r="N153" s="99"/>
      <c r="O153" s="99"/>
      <c r="P153" s="99"/>
      <c r="Q153" s="99"/>
      <c r="R153" s="99"/>
      <c r="S153" s="99"/>
      <c r="T153" s="99"/>
      <c r="U153" s="99"/>
      <c r="V153" s="99"/>
      <c r="W153" s="99"/>
      <c r="X153" s="99"/>
      <c r="Y153" s="99"/>
      <c r="Z153" s="99"/>
      <c r="AA153" s="99"/>
      <c r="AB153" s="99"/>
      <c r="AC153" s="99"/>
      <c r="AD153" s="99"/>
      <c r="AE153" s="99"/>
      <c r="AF153" s="99"/>
      <c r="AG153" s="99"/>
      <c r="AH153" s="99"/>
      <c r="AI153" s="99"/>
      <c r="AJ153" s="99"/>
      <c r="AK153" s="99"/>
      <c r="AL153" s="99"/>
      <c r="AM153" s="99"/>
      <c r="AN153" s="99"/>
      <c r="AO153" s="99"/>
      <c r="AP153" s="99"/>
      <c r="AQ153" s="99"/>
      <c r="AR153" s="99"/>
      <c r="AS153" s="99"/>
      <c r="AT153" s="99"/>
      <c r="AU153" s="99"/>
      <c r="AV153" s="99"/>
      <c r="AW153" s="99"/>
      <c r="AX153" s="99"/>
      <c r="AY153" s="99"/>
      <c r="AZ153" s="99"/>
      <c r="BA153" s="99"/>
      <c r="BB153" s="99"/>
      <c r="BC153" s="99"/>
      <c r="BD153" s="99"/>
      <c r="BE153" s="99"/>
      <c r="BF153" s="99"/>
      <c r="BG153" s="99"/>
      <c r="BH153" s="99"/>
      <c r="BI153" s="99"/>
      <c r="BJ153" s="99"/>
      <c r="BK153" s="99"/>
      <c r="BL153" s="99"/>
      <c r="BM153" s="99"/>
      <c r="BN153" s="99"/>
      <c r="BO153" s="100"/>
      <c r="BP153" s="48">
        <v>112</v>
      </c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2">
        <f>[4]г.Минск!CE153+[4]Брест!CE153+[4]Витебск!CE153+[4]Гомель!CE153+[4]Гродно!CE153+'[4]Минск. обл.'!CE153:DE153+[4]Могилев!CE153</f>
        <v>7147.2</v>
      </c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</row>
    <row r="154" spans="2:109" ht="12.95" customHeight="1" x14ac:dyDescent="0.2">
      <c r="B154" s="58" t="s">
        <v>145</v>
      </c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  <c r="AI154" s="91"/>
      <c r="AJ154" s="91"/>
      <c r="AK154" s="91"/>
      <c r="AL154" s="91"/>
      <c r="AM154" s="91"/>
      <c r="AN154" s="91"/>
      <c r="AO154" s="91"/>
      <c r="AP154" s="91"/>
      <c r="AQ154" s="91"/>
      <c r="AR154" s="91"/>
      <c r="AS154" s="91"/>
      <c r="AT154" s="91"/>
      <c r="AU154" s="91"/>
      <c r="AV154" s="91"/>
      <c r="AW154" s="91"/>
      <c r="AX154" s="91"/>
      <c r="AY154" s="91"/>
      <c r="AZ154" s="91"/>
      <c r="BA154" s="91"/>
      <c r="BB154" s="91"/>
      <c r="BC154" s="91"/>
      <c r="BD154" s="91"/>
      <c r="BE154" s="91"/>
      <c r="BF154" s="91"/>
      <c r="BG154" s="91"/>
      <c r="BH154" s="91"/>
      <c r="BI154" s="91"/>
      <c r="BJ154" s="91"/>
      <c r="BK154" s="91"/>
      <c r="BL154" s="91"/>
      <c r="BM154" s="91"/>
      <c r="BN154" s="91"/>
      <c r="BO154" s="60"/>
      <c r="BP154" s="48">
        <v>120</v>
      </c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2">
        <f>[4]г.Минск!CE154+[4]Брест!CE154+[4]Витебск!CE154+[4]Гомель!CE154+[4]Гродно!CE154+'[4]Минск. обл.'!CE154:DE154+[4]Могилев!CE154</f>
        <v>698574.4</v>
      </c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</row>
    <row r="155" spans="2:109" ht="12.95" customHeight="1" x14ac:dyDescent="0.2">
      <c r="B155" s="52" t="s">
        <v>146</v>
      </c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90"/>
      <c r="AB155" s="90"/>
      <c r="AC155" s="90"/>
      <c r="AD155" s="90"/>
      <c r="AE155" s="90"/>
      <c r="AF155" s="90"/>
      <c r="AG155" s="90"/>
      <c r="AH155" s="90"/>
      <c r="AI155" s="90"/>
      <c r="AJ155" s="90"/>
      <c r="AK155" s="90"/>
      <c r="AL155" s="90"/>
      <c r="AM155" s="90"/>
      <c r="AN155" s="90"/>
      <c r="AO155" s="90"/>
      <c r="AP155" s="90"/>
      <c r="AQ155" s="90"/>
      <c r="AR155" s="90"/>
      <c r="AS155" s="90"/>
      <c r="AT155" s="90"/>
      <c r="AU155" s="90"/>
      <c r="AV155" s="90"/>
      <c r="AW155" s="90"/>
      <c r="AX155" s="90"/>
      <c r="AY155" s="90"/>
      <c r="AZ155" s="90"/>
      <c r="BA155" s="90"/>
      <c r="BB155" s="90"/>
      <c r="BC155" s="90"/>
      <c r="BD155" s="90"/>
      <c r="BE155" s="90"/>
      <c r="BF155" s="90"/>
      <c r="BG155" s="90"/>
      <c r="BH155" s="90"/>
      <c r="BI155" s="90"/>
      <c r="BJ155" s="90"/>
      <c r="BK155" s="90"/>
      <c r="BL155" s="90"/>
      <c r="BM155" s="90"/>
      <c r="BN155" s="90"/>
      <c r="BO155" s="54"/>
      <c r="BP155" s="48">
        <v>121</v>
      </c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2">
        <f>[4]г.Минск!CE155+[4]Брест!CE155+[4]Витебск!CE155+[4]Гомель!CE155+[4]Гродно!CE155+'[4]Минск. обл.'!CE155:DE155+[4]Могилев!CE155</f>
        <v>520120.6</v>
      </c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</row>
    <row r="156" spans="2:109" ht="12.95" customHeight="1" x14ac:dyDescent="0.2">
      <c r="B156" s="95" t="s">
        <v>144</v>
      </c>
      <c r="C156" s="96"/>
      <c r="D156" s="96"/>
      <c r="E156" s="96"/>
      <c r="F156" s="96"/>
      <c r="G156" s="96"/>
      <c r="H156" s="96"/>
      <c r="I156" s="96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6"/>
      <c r="Y156" s="96"/>
      <c r="Z156" s="96"/>
      <c r="AA156" s="96"/>
      <c r="AB156" s="96"/>
      <c r="AC156" s="96"/>
      <c r="AD156" s="96"/>
      <c r="AE156" s="96"/>
      <c r="AF156" s="96"/>
      <c r="AG156" s="96"/>
      <c r="AH156" s="96"/>
      <c r="AI156" s="96"/>
      <c r="AJ156" s="96"/>
      <c r="AK156" s="96"/>
      <c r="AL156" s="96"/>
      <c r="AM156" s="96"/>
      <c r="AN156" s="96"/>
      <c r="AO156" s="96"/>
      <c r="AP156" s="96"/>
      <c r="AQ156" s="96"/>
      <c r="AR156" s="96"/>
      <c r="AS156" s="96"/>
      <c r="AT156" s="96"/>
      <c r="AU156" s="96"/>
      <c r="AV156" s="96"/>
      <c r="AW156" s="96"/>
      <c r="AX156" s="96"/>
      <c r="AY156" s="96"/>
      <c r="AZ156" s="96"/>
      <c r="BA156" s="96"/>
      <c r="BB156" s="96"/>
      <c r="BC156" s="96"/>
      <c r="BD156" s="96"/>
      <c r="BE156" s="96"/>
      <c r="BF156" s="96"/>
      <c r="BG156" s="96"/>
      <c r="BH156" s="96"/>
      <c r="BI156" s="96"/>
      <c r="BJ156" s="96"/>
      <c r="BK156" s="96"/>
      <c r="BL156" s="96"/>
      <c r="BM156" s="96"/>
      <c r="BN156" s="96"/>
      <c r="BO156" s="97"/>
      <c r="BP156" s="41">
        <v>122</v>
      </c>
      <c r="BQ156" s="41"/>
      <c r="BR156" s="41"/>
      <c r="BS156" s="41"/>
      <c r="BT156" s="41"/>
      <c r="BU156" s="41"/>
      <c r="BV156" s="41"/>
      <c r="BW156" s="41"/>
      <c r="BX156" s="41"/>
      <c r="BY156" s="41"/>
      <c r="BZ156" s="41"/>
      <c r="CA156" s="41"/>
      <c r="CB156" s="41"/>
      <c r="CC156" s="41"/>
      <c r="CD156" s="41"/>
      <c r="CE156" s="42">
        <f>[4]г.Минск!CE156+[4]Брест!CE156+[4]Витебск!CE156+[4]Гомель!CE156+[4]Гродно!CE156+'[4]Минск. обл.'!CE156:DE156+[4]Могилев!CE156</f>
        <v>33060.400000000001</v>
      </c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</row>
    <row r="157" spans="2:109" ht="8.1" customHeight="1" x14ac:dyDescent="0.2"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</row>
    <row r="158" spans="2:109" ht="12.95" customHeight="1" x14ac:dyDescent="0.2">
      <c r="B158" s="68" t="s">
        <v>147</v>
      </c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  <c r="AJ158" s="68"/>
      <c r="AK158" s="68"/>
      <c r="AL158" s="68"/>
      <c r="AM158" s="68"/>
      <c r="AN158" s="68"/>
      <c r="AO158" s="68"/>
      <c r="AP158" s="68"/>
      <c r="AQ158" s="68"/>
      <c r="AR158" s="68"/>
      <c r="AS158" s="68"/>
      <c r="AT158" s="68"/>
      <c r="AU158" s="68"/>
      <c r="AV158" s="68"/>
      <c r="AW158" s="68"/>
      <c r="AX158" s="68"/>
      <c r="AY158" s="68"/>
      <c r="AZ158" s="68"/>
      <c r="BA158" s="68"/>
      <c r="BB158" s="68"/>
      <c r="BC158" s="68"/>
      <c r="BD158" s="68"/>
      <c r="BE158" s="68"/>
      <c r="BF158" s="68"/>
      <c r="BG158" s="68"/>
      <c r="BH158" s="68"/>
      <c r="BI158" s="68"/>
      <c r="BJ158" s="68"/>
      <c r="BK158" s="68"/>
      <c r="BL158" s="68"/>
      <c r="BM158" s="68"/>
      <c r="BN158" s="68"/>
      <c r="BO158" s="68"/>
      <c r="BP158" s="68"/>
      <c r="BQ158" s="68"/>
      <c r="BR158" s="68"/>
      <c r="BS158" s="68"/>
      <c r="BT158" s="68"/>
      <c r="BU158" s="68"/>
      <c r="BV158" s="68"/>
      <c r="BW158" s="68"/>
      <c r="BX158" s="68"/>
      <c r="BY158" s="68"/>
      <c r="BZ158" s="68"/>
      <c r="CA158" s="68"/>
      <c r="CB158" s="68"/>
      <c r="CC158" s="68"/>
      <c r="CD158" s="68"/>
      <c r="CE158" s="68"/>
      <c r="CF158" s="68"/>
      <c r="CG158" s="68"/>
      <c r="CH158" s="68"/>
      <c r="CI158" s="68"/>
      <c r="CJ158" s="68"/>
      <c r="CK158" s="68"/>
      <c r="CL158" s="68"/>
      <c r="CM158" s="68"/>
      <c r="CN158" s="68"/>
      <c r="CO158" s="68"/>
      <c r="CP158" s="68"/>
      <c r="CQ158" s="68"/>
      <c r="CR158" s="68"/>
      <c r="CS158" s="68"/>
      <c r="CT158" s="68"/>
      <c r="CU158" s="68"/>
      <c r="CV158" s="68"/>
      <c r="CW158" s="68"/>
      <c r="CX158" s="68"/>
      <c r="CY158" s="68"/>
      <c r="CZ158" s="68"/>
      <c r="DA158" s="68"/>
      <c r="DB158" s="68"/>
      <c r="DC158" s="68"/>
      <c r="DD158" s="68"/>
      <c r="DE158" s="68"/>
    </row>
    <row r="159" spans="2:109" ht="12.95" customHeight="1" x14ac:dyDescent="0.2">
      <c r="B159" s="68" t="s">
        <v>148</v>
      </c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  <c r="AJ159" s="68"/>
      <c r="AK159" s="68"/>
      <c r="AL159" s="68"/>
      <c r="AM159" s="68"/>
      <c r="AN159" s="68"/>
      <c r="AO159" s="68"/>
      <c r="AP159" s="68"/>
      <c r="AQ159" s="68"/>
      <c r="AR159" s="68"/>
      <c r="AS159" s="68"/>
      <c r="AT159" s="68"/>
      <c r="AU159" s="68"/>
      <c r="AV159" s="68"/>
      <c r="AW159" s="68"/>
      <c r="AX159" s="68"/>
      <c r="AY159" s="68"/>
      <c r="AZ159" s="68"/>
      <c r="BA159" s="68"/>
      <c r="BB159" s="68"/>
      <c r="BC159" s="68"/>
      <c r="BD159" s="68"/>
      <c r="BE159" s="68"/>
      <c r="BF159" s="68"/>
      <c r="BG159" s="68"/>
      <c r="BH159" s="68"/>
      <c r="BI159" s="68"/>
      <c r="BJ159" s="68"/>
      <c r="BK159" s="68"/>
      <c r="BL159" s="68"/>
      <c r="BM159" s="68"/>
      <c r="BN159" s="68"/>
      <c r="BO159" s="68"/>
      <c r="BP159" s="68"/>
      <c r="BQ159" s="68"/>
      <c r="BR159" s="68"/>
      <c r="BS159" s="68"/>
      <c r="BT159" s="68"/>
      <c r="BU159" s="68"/>
      <c r="BV159" s="68"/>
      <c r="BW159" s="68"/>
      <c r="BX159" s="68"/>
      <c r="BY159" s="68"/>
      <c r="BZ159" s="68"/>
      <c r="CA159" s="68"/>
      <c r="CB159" s="68"/>
      <c r="CC159" s="68"/>
      <c r="CD159" s="68"/>
      <c r="CE159" s="68"/>
      <c r="CF159" s="68"/>
      <c r="CG159" s="68"/>
      <c r="CH159" s="68"/>
      <c r="CI159" s="68"/>
      <c r="CJ159" s="68"/>
      <c r="CK159" s="68"/>
      <c r="CL159" s="68"/>
      <c r="CM159" s="68"/>
      <c r="CN159" s="68"/>
      <c r="CO159" s="68"/>
      <c r="CP159" s="68"/>
      <c r="CQ159" s="68"/>
      <c r="CR159" s="68"/>
      <c r="CS159" s="68"/>
      <c r="CT159" s="68"/>
      <c r="CU159" s="68"/>
      <c r="CV159" s="68"/>
      <c r="CW159" s="68"/>
      <c r="CX159" s="68"/>
      <c r="CY159" s="68"/>
      <c r="CZ159" s="68"/>
      <c r="DA159" s="68"/>
      <c r="DB159" s="68"/>
      <c r="DC159" s="68"/>
      <c r="DD159" s="68"/>
      <c r="DE159" s="68"/>
    </row>
    <row r="160" spans="2:109" ht="6" customHeight="1" x14ac:dyDescent="0.2"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</row>
    <row r="161" spans="2:114" ht="11.25" customHeight="1" x14ac:dyDescent="0.2"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23" t="s">
        <v>149</v>
      </c>
    </row>
    <row r="162" spans="2:114" ht="6" customHeight="1" x14ac:dyDescent="0.2"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23"/>
    </row>
    <row r="163" spans="2:114" ht="11.25" customHeight="1" x14ac:dyDescent="0.2"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23" t="s">
        <v>38</v>
      </c>
    </row>
    <row r="164" spans="2:114" ht="12.95" customHeight="1" x14ac:dyDescent="0.2">
      <c r="B164" s="69" t="s">
        <v>39</v>
      </c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  <c r="AJ164" s="70"/>
      <c r="AK164" s="70"/>
      <c r="AL164" s="70"/>
      <c r="AM164" s="70"/>
      <c r="AN164" s="70"/>
      <c r="AO164" s="70"/>
      <c r="AP164" s="70"/>
      <c r="AQ164" s="70"/>
      <c r="AR164" s="70"/>
      <c r="AS164" s="70"/>
      <c r="AT164" s="70"/>
      <c r="AU164" s="70"/>
      <c r="AV164" s="70"/>
      <c r="AW164" s="70"/>
      <c r="AX164" s="70"/>
      <c r="AY164" s="70"/>
      <c r="AZ164" s="70"/>
      <c r="BA164" s="70"/>
      <c r="BB164" s="70"/>
      <c r="BC164" s="70"/>
      <c r="BD164" s="70"/>
      <c r="BE164" s="70"/>
      <c r="BF164" s="70"/>
      <c r="BG164" s="70"/>
      <c r="BH164" s="70"/>
      <c r="BI164" s="70"/>
      <c r="BJ164" s="70"/>
      <c r="BK164" s="70"/>
      <c r="BL164" s="70"/>
      <c r="BM164" s="70"/>
      <c r="BN164" s="70"/>
      <c r="BO164" s="70"/>
      <c r="BP164" s="70"/>
      <c r="BQ164" s="70"/>
      <c r="BR164" s="71"/>
      <c r="BS164" s="69" t="s">
        <v>40</v>
      </c>
      <c r="BT164" s="70"/>
      <c r="BU164" s="70"/>
      <c r="BV164" s="70"/>
      <c r="BW164" s="70"/>
      <c r="BX164" s="70"/>
      <c r="BY164" s="71"/>
      <c r="BZ164" s="75" t="s">
        <v>41</v>
      </c>
      <c r="CA164" s="76"/>
      <c r="CB164" s="76"/>
      <c r="CC164" s="76"/>
      <c r="CD164" s="76"/>
      <c r="CE164" s="76"/>
      <c r="CF164" s="76"/>
      <c r="CG164" s="76"/>
      <c r="CH164" s="76"/>
      <c r="CI164" s="76"/>
      <c r="CJ164" s="76"/>
      <c r="CK164" s="76"/>
      <c r="CL164" s="76"/>
      <c r="CM164" s="76"/>
      <c r="CN164" s="76"/>
      <c r="CO164" s="76"/>
      <c r="CP164" s="76"/>
      <c r="CQ164" s="76"/>
      <c r="CR164" s="76"/>
      <c r="CS164" s="76"/>
      <c r="CT164" s="76"/>
      <c r="CU164" s="76"/>
      <c r="CV164" s="76"/>
      <c r="CW164" s="76"/>
      <c r="CX164" s="76"/>
      <c r="CY164" s="76"/>
      <c r="CZ164" s="76"/>
      <c r="DA164" s="76"/>
      <c r="DB164" s="76"/>
      <c r="DC164" s="76"/>
      <c r="DD164" s="76"/>
      <c r="DE164" s="77"/>
      <c r="DF164" s="32"/>
      <c r="DG164" s="32"/>
      <c r="DH164" s="32"/>
      <c r="DI164" s="32"/>
      <c r="DJ164" s="32"/>
    </row>
    <row r="165" spans="2:114" ht="37.5" customHeight="1" x14ac:dyDescent="0.2">
      <c r="B165" s="72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/>
      <c r="W165" s="73"/>
      <c r="X165" s="73"/>
      <c r="Y165" s="73"/>
      <c r="Z165" s="73"/>
      <c r="AA165" s="73"/>
      <c r="AB165" s="73"/>
      <c r="AC165" s="73"/>
      <c r="AD165" s="73"/>
      <c r="AE165" s="73"/>
      <c r="AF165" s="73"/>
      <c r="AG165" s="73"/>
      <c r="AH165" s="73"/>
      <c r="AI165" s="73"/>
      <c r="AJ165" s="73"/>
      <c r="AK165" s="73"/>
      <c r="AL165" s="73"/>
      <c r="AM165" s="73"/>
      <c r="AN165" s="73"/>
      <c r="AO165" s="73"/>
      <c r="AP165" s="73"/>
      <c r="AQ165" s="73"/>
      <c r="AR165" s="73"/>
      <c r="AS165" s="73"/>
      <c r="AT165" s="73"/>
      <c r="AU165" s="73"/>
      <c r="AV165" s="73"/>
      <c r="AW165" s="73"/>
      <c r="AX165" s="73"/>
      <c r="AY165" s="73"/>
      <c r="AZ165" s="73"/>
      <c r="BA165" s="73"/>
      <c r="BB165" s="73"/>
      <c r="BC165" s="73"/>
      <c r="BD165" s="73"/>
      <c r="BE165" s="73"/>
      <c r="BF165" s="73"/>
      <c r="BG165" s="73"/>
      <c r="BH165" s="73"/>
      <c r="BI165" s="73"/>
      <c r="BJ165" s="73"/>
      <c r="BK165" s="73"/>
      <c r="BL165" s="73"/>
      <c r="BM165" s="73"/>
      <c r="BN165" s="73"/>
      <c r="BO165" s="73"/>
      <c r="BP165" s="73"/>
      <c r="BQ165" s="73"/>
      <c r="BR165" s="74"/>
      <c r="BS165" s="72"/>
      <c r="BT165" s="73"/>
      <c r="BU165" s="73"/>
      <c r="BV165" s="73"/>
      <c r="BW165" s="73"/>
      <c r="BX165" s="73"/>
      <c r="BY165" s="74"/>
      <c r="BZ165" s="63" t="s">
        <v>42</v>
      </c>
      <c r="CA165" s="63"/>
      <c r="CB165" s="63"/>
      <c r="CC165" s="63"/>
      <c r="CD165" s="63"/>
      <c r="CE165" s="63"/>
      <c r="CF165" s="63"/>
      <c r="CG165" s="63"/>
      <c r="CH165" s="63"/>
      <c r="CI165" s="63"/>
      <c r="CJ165" s="63"/>
      <c r="CK165" s="63"/>
      <c r="CL165" s="63"/>
      <c r="CM165" s="78" t="s">
        <v>150</v>
      </c>
      <c r="CN165" s="79"/>
      <c r="CO165" s="79"/>
      <c r="CP165" s="79"/>
      <c r="CQ165" s="79"/>
      <c r="CR165" s="79"/>
      <c r="CS165" s="79"/>
      <c r="CT165" s="79"/>
      <c r="CU165" s="79"/>
      <c r="CV165" s="79"/>
      <c r="CW165" s="79"/>
      <c r="CX165" s="79"/>
      <c r="CY165" s="79"/>
      <c r="CZ165" s="79"/>
      <c r="DA165" s="79"/>
      <c r="DB165" s="79"/>
      <c r="DC165" s="79"/>
      <c r="DD165" s="79"/>
      <c r="DE165" s="80"/>
    </row>
    <row r="166" spans="2:114" ht="11.25" customHeight="1" x14ac:dyDescent="0.2">
      <c r="B166" s="63" t="s">
        <v>44</v>
      </c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63"/>
      <c r="AQ166" s="63"/>
      <c r="AR166" s="63"/>
      <c r="AS166" s="63"/>
      <c r="AT166" s="63"/>
      <c r="AU166" s="63"/>
      <c r="AV166" s="63"/>
      <c r="AW166" s="63"/>
      <c r="AX166" s="63"/>
      <c r="AY166" s="63"/>
      <c r="AZ166" s="63"/>
      <c r="BA166" s="63"/>
      <c r="BB166" s="63"/>
      <c r="BC166" s="63"/>
      <c r="BD166" s="63"/>
      <c r="BE166" s="63"/>
      <c r="BF166" s="63"/>
      <c r="BG166" s="63"/>
      <c r="BH166" s="63"/>
      <c r="BI166" s="63"/>
      <c r="BJ166" s="63"/>
      <c r="BK166" s="63"/>
      <c r="BL166" s="63"/>
      <c r="BM166" s="63"/>
      <c r="BN166" s="63"/>
      <c r="BO166" s="63"/>
      <c r="BP166" s="63"/>
      <c r="BQ166" s="63"/>
      <c r="BR166" s="63"/>
      <c r="BS166" s="63" t="s">
        <v>45</v>
      </c>
      <c r="BT166" s="63"/>
      <c r="BU166" s="63"/>
      <c r="BV166" s="63"/>
      <c r="BW166" s="63"/>
      <c r="BX166" s="63"/>
      <c r="BY166" s="63"/>
      <c r="BZ166" s="63">
        <v>1</v>
      </c>
      <c r="CA166" s="63"/>
      <c r="CB166" s="63"/>
      <c r="CC166" s="63"/>
      <c r="CD166" s="63"/>
      <c r="CE166" s="63"/>
      <c r="CF166" s="63"/>
      <c r="CG166" s="63"/>
      <c r="CH166" s="63"/>
      <c r="CI166" s="63"/>
      <c r="CJ166" s="63"/>
      <c r="CK166" s="63"/>
      <c r="CL166" s="63"/>
      <c r="CM166" s="63">
        <v>2</v>
      </c>
      <c r="CN166" s="63"/>
      <c r="CO166" s="63"/>
      <c r="CP166" s="63"/>
      <c r="CQ166" s="63"/>
      <c r="CR166" s="63"/>
      <c r="CS166" s="63"/>
      <c r="CT166" s="63"/>
      <c r="CU166" s="63"/>
      <c r="CV166" s="63"/>
      <c r="CW166" s="63"/>
      <c r="CX166" s="63"/>
      <c r="CY166" s="63"/>
      <c r="CZ166" s="63"/>
      <c r="DA166" s="63"/>
      <c r="DB166" s="63"/>
      <c r="DC166" s="63"/>
      <c r="DD166" s="63"/>
      <c r="DE166" s="63"/>
    </row>
    <row r="167" spans="2:114" ht="12.75" hidden="1" customHeight="1" x14ac:dyDescent="0.2">
      <c r="B167" s="92" t="s">
        <v>151</v>
      </c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93"/>
      <c r="AB167" s="93"/>
      <c r="AC167" s="93"/>
      <c r="AD167" s="93"/>
      <c r="AE167" s="93"/>
      <c r="AF167" s="93"/>
      <c r="AG167" s="93"/>
      <c r="AH167" s="93"/>
      <c r="AI167" s="93"/>
      <c r="AJ167" s="93"/>
      <c r="AK167" s="93"/>
      <c r="AL167" s="93"/>
      <c r="AM167" s="93"/>
      <c r="AN167" s="93"/>
      <c r="AO167" s="93"/>
      <c r="AP167" s="93"/>
      <c r="AQ167" s="93"/>
      <c r="AR167" s="93"/>
      <c r="AS167" s="93"/>
      <c r="AT167" s="93"/>
      <c r="AU167" s="93"/>
      <c r="AV167" s="93"/>
      <c r="AW167" s="93"/>
      <c r="AX167" s="93"/>
      <c r="AY167" s="93"/>
      <c r="AZ167" s="93"/>
      <c r="BA167" s="93"/>
      <c r="BB167" s="93"/>
      <c r="BC167" s="93"/>
      <c r="BD167" s="93"/>
      <c r="BE167" s="93"/>
      <c r="BF167" s="93"/>
      <c r="BG167" s="93"/>
      <c r="BH167" s="93"/>
      <c r="BI167" s="93"/>
      <c r="BJ167" s="93"/>
      <c r="BK167" s="93"/>
      <c r="BL167" s="93"/>
      <c r="BM167" s="93"/>
      <c r="BN167" s="93"/>
      <c r="BO167" s="93"/>
      <c r="BP167" s="93"/>
      <c r="BQ167" s="93"/>
      <c r="BR167" s="94"/>
      <c r="BS167" s="67">
        <v>200</v>
      </c>
      <c r="BT167" s="67"/>
      <c r="BU167" s="67"/>
      <c r="BV167" s="67"/>
      <c r="BW167" s="67"/>
      <c r="BX167" s="67"/>
      <c r="BY167" s="67"/>
      <c r="BZ167" s="42">
        <f>[4]г.Минск!BZ167+[4]Брест!BZ167+[4]Витебск!BZ167+[4]Гомель!BZ167+[4]Гродно!BZ167+'[4]Минск. обл.'!BZ167:CL167+[4]Могилев!BZ167</f>
        <v>129</v>
      </c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>
        <f>[4]г.Минск!CM167+[4]Брест!CM167+[4]Витебск!CM167+[4]Гомель!CM167+[4]Гродно!CM167+'[4]Минск. обл.'!CM167:DE167+[4]Могилев!CM167</f>
        <v>4.4000000000000004</v>
      </c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</row>
    <row r="168" spans="2:114" ht="12.75" hidden="1" customHeight="1" x14ac:dyDescent="0.2">
      <c r="B168" s="58" t="s">
        <v>98</v>
      </c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  <c r="AI168" s="91"/>
      <c r="AJ168" s="91"/>
      <c r="AK168" s="91"/>
      <c r="AL168" s="91"/>
      <c r="AM168" s="91"/>
      <c r="AN168" s="91"/>
      <c r="AO168" s="91"/>
      <c r="AP168" s="91"/>
      <c r="AQ168" s="91"/>
      <c r="AR168" s="91"/>
      <c r="AS168" s="91"/>
      <c r="AT168" s="91"/>
      <c r="AU168" s="91"/>
      <c r="AV168" s="91"/>
      <c r="AW168" s="91"/>
      <c r="AX168" s="91"/>
      <c r="AY168" s="91"/>
      <c r="AZ168" s="91"/>
      <c r="BA168" s="91"/>
      <c r="BB168" s="91"/>
      <c r="BC168" s="91"/>
      <c r="BD168" s="91"/>
      <c r="BE168" s="91"/>
      <c r="BF168" s="91"/>
      <c r="BG168" s="91"/>
      <c r="BH168" s="91"/>
      <c r="BI168" s="91"/>
      <c r="BJ168" s="91"/>
      <c r="BK168" s="91"/>
      <c r="BL168" s="91"/>
      <c r="BM168" s="91"/>
      <c r="BN168" s="91"/>
      <c r="BO168" s="91"/>
      <c r="BP168" s="91"/>
      <c r="BQ168" s="91"/>
      <c r="BR168" s="60"/>
      <c r="BS168" s="48">
        <v>201</v>
      </c>
      <c r="BT168" s="48"/>
      <c r="BU168" s="48"/>
      <c r="BV168" s="48"/>
      <c r="BW168" s="48"/>
      <c r="BX168" s="48"/>
      <c r="BY168" s="48"/>
      <c r="BZ168" s="42">
        <f>[4]г.Минск!BZ168+[4]Брест!BZ168+[4]Витебск!BZ168+[4]Гомель!BZ168+[4]Гродно!BZ168+'[4]Минск. обл.'!BZ168:CL168+[4]Могилев!BZ168</f>
        <v>24.8</v>
      </c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>
        <f>[4]г.Минск!CM168+[4]Брест!CM168+[4]Витебск!CM168+[4]Гомель!CM168+[4]Гродно!CM168+'[4]Минск. обл.'!CM168:DE168+[4]Могилев!CM168</f>
        <v>4.2</v>
      </c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32"/>
      <c r="DG168" s="32"/>
      <c r="DH168" s="32"/>
      <c r="DI168" s="32"/>
      <c r="DJ168" s="32"/>
    </row>
    <row r="169" spans="2:114" ht="12.75" hidden="1" customHeight="1" x14ac:dyDescent="0.2">
      <c r="B169" s="58" t="s">
        <v>152</v>
      </c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  <c r="Y169" s="91"/>
      <c r="Z169" s="91"/>
      <c r="AA169" s="91"/>
      <c r="AB169" s="91"/>
      <c r="AC169" s="91"/>
      <c r="AD169" s="91"/>
      <c r="AE169" s="91"/>
      <c r="AF169" s="91"/>
      <c r="AG169" s="91"/>
      <c r="AH169" s="91"/>
      <c r="AI169" s="91"/>
      <c r="AJ169" s="91"/>
      <c r="AK169" s="91"/>
      <c r="AL169" s="91"/>
      <c r="AM169" s="91"/>
      <c r="AN169" s="91"/>
      <c r="AO169" s="91"/>
      <c r="AP169" s="91"/>
      <c r="AQ169" s="91"/>
      <c r="AR169" s="91"/>
      <c r="AS169" s="91"/>
      <c r="AT169" s="91"/>
      <c r="AU169" s="91"/>
      <c r="AV169" s="91"/>
      <c r="AW169" s="91"/>
      <c r="AX169" s="91"/>
      <c r="AY169" s="91"/>
      <c r="AZ169" s="91"/>
      <c r="BA169" s="91"/>
      <c r="BB169" s="91"/>
      <c r="BC169" s="91"/>
      <c r="BD169" s="91"/>
      <c r="BE169" s="91"/>
      <c r="BF169" s="91"/>
      <c r="BG169" s="91"/>
      <c r="BH169" s="91"/>
      <c r="BI169" s="91"/>
      <c r="BJ169" s="91"/>
      <c r="BK169" s="91"/>
      <c r="BL169" s="91"/>
      <c r="BM169" s="91"/>
      <c r="BN169" s="91"/>
      <c r="BO169" s="91"/>
      <c r="BP169" s="91"/>
      <c r="BQ169" s="91"/>
      <c r="BR169" s="60"/>
      <c r="BS169" s="48">
        <v>202</v>
      </c>
      <c r="BT169" s="48"/>
      <c r="BU169" s="48"/>
      <c r="BV169" s="48"/>
      <c r="BW169" s="48"/>
      <c r="BX169" s="48"/>
      <c r="BY169" s="48"/>
      <c r="BZ169" s="62">
        <f>BZ171+BZ172</f>
        <v>2.1</v>
      </c>
      <c r="CA169" s="62"/>
      <c r="CB169" s="62"/>
      <c r="CC169" s="62"/>
      <c r="CD169" s="62"/>
      <c r="CE169" s="62"/>
      <c r="CF169" s="62"/>
      <c r="CG169" s="62"/>
      <c r="CH169" s="62"/>
      <c r="CI169" s="62"/>
      <c r="CJ169" s="62"/>
      <c r="CK169" s="62"/>
      <c r="CL169" s="62"/>
      <c r="CM169" s="62">
        <f>CM171+CM172</f>
        <v>1.5</v>
      </c>
      <c r="CN169" s="62"/>
      <c r="CO169" s="62"/>
      <c r="CP169" s="62"/>
      <c r="CQ169" s="62"/>
      <c r="CR169" s="62"/>
      <c r="CS169" s="62"/>
      <c r="CT169" s="62"/>
      <c r="CU169" s="62"/>
      <c r="CV169" s="62"/>
      <c r="CW169" s="62"/>
      <c r="CX169" s="62"/>
      <c r="CY169" s="62"/>
      <c r="CZ169" s="62"/>
      <c r="DA169" s="62"/>
      <c r="DB169" s="62"/>
      <c r="DC169" s="62"/>
      <c r="DD169" s="62"/>
      <c r="DE169" s="62"/>
    </row>
    <row r="170" spans="2:114" ht="12.75" hidden="1" customHeight="1" x14ac:dyDescent="0.2">
      <c r="B170" s="86" t="s">
        <v>109</v>
      </c>
      <c r="C170" s="86"/>
      <c r="D170" s="86"/>
      <c r="E170" s="86"/>
      <c r="F170" s="86"/>
      <c r="G170" s="86"/>
      <c r="H170" s="86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6"/>
      <c r="AR170" s="86"/>
      <c r="AS170" s="86"/>
      <c r="AT170" s="86"/>
      <c r="AU170" s="86"/>
      <c r="AV170" s="86"/>
      <c r="AW170" s="86"/>
      <c r="AX170" s="86"/>
      <c r="AY170" s="86"/>
      <c r="AZ170" s="86"/>
      <c r="BA170" s="86"/>
      <c r="BB170" s="86"/>
      <c r="BC170" s="86"/>
      <c r="BD170" s="86"/>
      <c r="BE170" s="86"/>
      <c r="BF170" s="86"/>
      <c r="BG170" s="86"/>
      <c r="BH170" s="86"/>
      <c r="BI170" s="86"/>
      <c r="BJ170" s="86"/>
      <c r="BK170" s="86"/>
      <c r="BL170" s="86"/>
      <c r="BM170" s="86"/>
      <c r="BN170" s="86"/>
      <c r="BO170" s="86"/>
      <c r="BP170" s="86"/>
      <c r="BQ170" s="86"/>
      <c r="BR170" s="86"/>
      <c r="BS170" s="48"/>
      <c r="BT170" s="48"/>
      <c r="BU170" s="48"/>
      <c r="BV170" s="48"/>
      <c r="BW170" s="48"/>
      <c r="BX170" s="48"/>
      <c r="BY170" s="48"/>
      <c r="BZ170" s="61"/>
      <c r="CA170" s="61"/>
      <c r="CB170" s="61"/>
      <c r="CC170" s="61"/>
      <c r="CD170" s="61"/>
      <c r="CE170" s="61"/>
      <c r="CF170" s="61"/>
      <c r="CG170" s="61"/>
      <c r="CH170" s="61"/>
      <c r="CI170" s="61"/>
      <c r="CJ170" s="61"/>
      <c r="CK170" s="61"/>
      <c r="CL170" s="61"/>
      <c r="CM170" s="61"/>
      <c r="CN170" s="61"/>
      <c r="CO170" s="61"/>
      <c r="CP170" s="61"/>
      <c r="CQ170" s="61"/>
      <c r="CR170" s="61"/>
      <c r="CS170" s="61"/>
      <c r="CT170" s="61"/>
      <c r="CU170" s="61"/>
      <c r="CV170" s="61"/>
      <c r="CW170" s="61"/>
      <c r="CX170" s="61"/>
      <c r="CY170" s="61"/>
      <c r="CZ170" s="61"/>
      <c r="DA170" s="61"/>
      <c r="DB170" s="61"/>
      <c r="DC170" s="61"/>
      <c r="DD170" s="61"/>
      <c r="DE170" s="61"/>
    </row>
    <row r="171" spans="2:114" s="32" customFormat="1" ht="12.75" hidden="1" customHeight="1" x14ac:dyDescent="0.2">
      <c r="B171" s="52" t="s">
        <v>153</v>
      </c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  <c r="AI171" s="90"/>
      <c r="AJ171" s="90"/>
      <c r="AK171" s="90"/>
      <c r="AL171" s="90"/>
      <c r="AM171" s="90"/>
      <c r="AN171" s="90"/>
      <c r="AO171" s="90"/>
      <c r="AP171" s="90"/>
      <c r="AQ171" s="90"/>
      <c r="AR171" s="90"/>
      <c r="AS171" s="90"/>
      <c r="AT171" s="90"/>
      <c r="AU171" s="90"/>
      <c r="AV171" s="90"/>
      <c r="AW171" s="90"/>
      <c r="AX171" s="90"/>
      <c r="AY171" s="90"/>
      <c r="AZ171" s="90"/>
      <c r="BA171" s="90"/>
      <c r="BB171" s="90"/>
      <c r="BC171" s="90"/>
      <c r="BD171" s="90"/>
      <c r="BE171" s="90"/>
      <c r="BF171" s="90"/>
      <c r="BG171" s="90"/>
      <c r="BH171" s="90"/>
      <c r="BI171" s="90"/>
      <c r="BJ171" s="90"/>
      <c r="BK171" s="90"/>
      <c r="BL171" s="90"/>
      <c r="BM171" s="90"/>
      <c r="BN171" s="90"/>
      <c r="BO171" s="90"/>
      <c r="BP171" s="90"/>
      <c r="BQ171" s="90"/>
      <c r="BR171" s="54"/>
      <c r="BS171" s="48">
        <v>203</v>
      </c>
      <c r="BT171" s="48"/>
      <c r="BU171" s="48"/>
      <c r="BV171" s="48"/>
      <c r="BW171" s="48"/>
      <c r="BX171" s="48"/>
      <c r="BY171" s="48"/>
      <c r="BZ171" s="42">
        <f>[4]г.Минск!BZ171+[4]Брест!BZ171+[4]Витебск!BZ171+[4]Гомель!BZ171+[4]Гродно!BZ171+'[4]Минск. обл.'!BZ171:CL171+[4]Могилев!BZ171</f>
        <v>2.1</v>
      </c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>
        <f>[4]г.Минск!CM171+[4]Брест!CM171+[4]Витебск!CM171+[4]Гомель!CM171+[4]Гродно!CM171+'[4]Минск. обл.'!CM171:DE171+[4]Могилев!CM171</f>
        <v>1.5</v>
      </c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</row>
    <row r="172" spans="2:114" ht="12.75" hidden="1" customHeight="1" x14ac:dyDescent="0.2">
      <c r="B172" s="86" t="s">
        <v>154</v>
      </c>
      <c r="C172" s="86"/>
      <c r="D172" s="86"/>
      <c r="E172" s="86"/>
      <c r="F172" s="86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6"/>
      <c r="AR172" s="86"/>
      <c r="AS172" s="86"/>
      <c r="AT172" s="86"/>
      <c r="AU172" s="86"/>
      <c r="AV172" s="86"/>
      <c r="AW172" s="86"/>
      <c r="AX172" s="86"/>
      <c r="AY172" s="86"/>
      <c r="AZ172" s="86"/>
      <c r="BA172" s="86"/>
      <c r="BB172" s="86"/>
      <c r="BC172" s="86"/>
      <c r="BD172" s="86"/>
      <c r="BE172" s="86"/>
      <c r="BF172" s="86"/>
      <c r="BG172" s="86"/>
      <c r="BH172" s="86"/>
      <c r="BI172" s="86"/>
      <c r="BJ172" s="86"/>
      <c r="BK172" s="86"/>
      <c r="BL172" s="86"/>
      <c r="BM172" s="86"/>
      <c r="BN172" s="86"/>
      <c r="BO172" s="86"/>
      <c r="BP172" s="86"/>
      <c r="BQ172" s="86"/>
      <c r="BR172" s="86"/>
      <c r="BS172" s="48">
        <v>204</v>
      </c>
      <c r="BT172" s="48"/>
      <c r="BU172" s="48"/>
      <c r="BV172" s="48"/>
      <c r="BW172" s="48"/>
      <c r="BX172" s="48"/>
      <c r="BY172" s="48"/>
      <c r="BZ172" s="42">
        <f>[4]г.Минск!BZ172+[4]Брест!BZ172+[4]Витебск!BZ172+[4]Гомель!BZ172+[4]Гродно!BZ172+'[4]Минск. обл.'!BZ172:CL172+[4]Могилев!BZ172</f>
        <v>0</v>
      </c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>
        <f>[4]г.Минск!CM172+[4]Брест!CM172+[4]Витебск!CM172+[4]Гомель!CM172+[4]Гродно!CM172+'[4]Минск. обл.'!CM172:DE172+[4]Могилев!CM172</f>
        <v>0</v>
      </c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</row>
    <row r="173" spans="2:114" ht="25.7" customHeight="1" x14ac:dyDescent="0.2">
      <c r="B173" s="45" t="s">
        <v>155</v>
      </c>
      <c r="C173" s="89"/>
      <c r="D173" s="89"/>
      <c r="E173" s="89"/>
      <c r="F173" s="89"/>
      <c r="G173" s="89"/>
      <c r="H173" s="89"/>
      <c r="I173" s="89"/>
      <c r="J173" s="89"/>
      <c r="K173" s="89"/>
      <c r="L173" s="89"/>
      <c r="M173" s="89"/>
      <c r="N173" s="89"/>
      <c r="O173" s="89"/>
      <c r="P173" s="89"/>
      <c r="Q173" s="89"/>
      <c r="R173" s="89"/>
      <c r="S173" s="89"/>
      <c r="T173" s="89"/>
      <c r="U173" s="89"/>
      <c r="V173" s="89"/>
      <c r="W173" s="89"/>
      <c r="X173" s="89"/>
      <c r="Y173" s="89"/>
      <c r="Z173" s="89"/>
      <c r="AA173" s="89"/>
      <c r="AB173" s="89"/>
      <c r="AC173" s="89"/>
      <c r="AD173" s="89"/>
      <c r="AE173" s="89"/>
      <c r="AF173" s="89"/>
      <c r="AG173" s="89"/>
      <c r="AH173" s="89"/>
      <c r="AI173" s="89"/>
      <c r="AJ173" s="89"/>
      <c r="AK173" s="89"/>
      <c r="AL173" s="89"/>
      <c r="AM173" s="89"/>
      <c r="AN173" s="89"/>
      <c r="AO173" s="89"/>
      <c r="AP173" s="89"/>
      <c r="AQ173" s="89"/>
      <c r="AR173" s="89"/>
      <c r="AS173" s="89"/>
      <c r="AT173" s="89"/>
      <c r="AU173" s="89"/>
      <c r="AV173" s="89"/>
      <c r="AW173" s="89"/>
      <c r="AX173" s="89"/>
      <c r="AY173" s="89"/>
      <c r="AZ173" s="89"/>
      <c r="BA173" s="89"/>
      <c r="BB173" s="89"/>
      <c r="BC173" s="89"/>
      <c r="BD173" s="89"/>
      <c r="BE173" s="89"/>
      <c r="BF173" s="89"/>
      <c r="BG173" s="89"/>
      <c r="BH173" s="89"/>
      <c r="BI173" s="89"/>
      <c r="BJ173" s="89"/>
      <c r="BK173" s="89"/>
      <c r="BL173" s="89"/>
      <c r="BM173" s="89"/>
      <c r="BN173" s="89"/>
      <c r="BO173" s="89"/>
      <c r="BP173" s="89"/>
      <c r="BQ173" s="89"/>
      <c r="BR173" s="47"/>
      <c r="BS173" s="48">
        <v>210</v>
      </c>
      <c r="BT173" s="48"/>
      <c r="BU173" s="48"/>
      <c r="BV173" s="48"/>
      <c r="BW173" s="48"/>
      <c r="BX173" s="48"/>
      <c r="BY173" s="48"/>
      <c r="BZ173" s="62">
        <f>BZ175+BZ182</f>
        <v>265340.60000000003</v>
      </c>
      <c r="CA173" s="62"/>
      <c r="CB173" s="62"/>
      <c r="CC173" s="62"/>
      <c r="CD173" s="62"/>
      <c r="CE173" s="62"/>
      <c r="CF173" s="62"/>
      <c r="CG173" s="62"/>
      <c r="CH173" s="62"/>
      <c r="CI173" s="62"/>
      <c r="CJ173" s="62"/>
      <c r="CK173" s="62"/>
      <c r="CL173" s="62"/>
      <c r="CM173" s="62">
        <f>CM175+CM182</f>
        <v>87204.699999999983</v>
      </c>
      <c r="CN173" s="62"/>
      <c r="CO173" s="62"/>
      <c r="CP173" s="62"/>
      <c r="CQ173" s="62"/>
      <c r="CR173" s="62"/>
      <c r="CS173" s="62"/>
      <c r="CT173" s="62"/>
      <c r="CU173" s="62"/>
      <c r="CV173" s="62"/>
      <c r="CW173" s="62"/>
      <c r="CX173" s="62"/>
      <c r="CY173" s="62"/>
      <c r="CZ173" s="62"/>
      <c r="DA173" s="62"/>
      <c r="DB173" s="62"/>
      <c r="DC173" s="62"/>
      <c r="DD173" s="62"/>
      <c r="DE173" s="62"/>
    </row>
    <row r="174" spans="2:114" ht="12.95" customHeight="1" x14ac:dyDescent="0.2">
      <c r="B174" s="85" t="s">
        <v>109</v>
      </c>
      <c r="C174" s="85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  <c r="S174" s="85"/>
      <c r="T174" s="85"/>
      <c r="U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85"/>
      <c r="AL174" s="85"/>
      <c r="AM174" s="85"/>
      <c r="AN174" s="85"/>
      <c r="AO174" s="85"/>
      <c r="AP174" s="85"/>
      <c r="AQ174" s="85"/>
      <c r="AR174" s="85"/>
      <c r="AS174" s="85"/>
      <c r="AT174" s="85"/>
      <c r="AU174" s="85"/>
      <c r="AV174" s="85"/>
      <c r="AW174" s="85"/>
      <c r="AX174" s="85"/>
      <c r="AY174" s="85"/>
      <c r="AZ174" s="85"/>
      <c r="BA174" s="85"/>
      <c r="BB174" s="85"/>
      <c r="BC174" s="85"/>
      <c r="BD174" s="85"/>
      <c r="BE174" s="85"/>
      <c r="BF174" s="85"/>
      <c r="BG174" s="85"/>
      <c r="BH174" s="85"/>
      <c r="BI174" s="85"/>
      <c r="BJ174" s="85"/>
      <c r="BK174" s="85"/>
      <c r="BL174" s="85"/>
      <c r="BM174" s="85"/>
      <c r="BN174" s="85"/>
      <c r="BO174" s="85"/>
      <c r="BP174" s="85"/>
      <c r="BQ174" s="85"/>
      <c r="BR174" s="85"/>
      <c r="BS174" s="48"/>
      <c r="BT174" s="48"/>
      <c r="BU174" s="48"/>
      <c r="BV174" s="48"/>
      <c r="BW174" s="48"/>
      <c r="BX174" s="48"/>
      <c r="BY174" s="48"/>
      <c r="BZ174" s="61"/>
      <c r="CA174" s="61"/>
      <c r="CB174" s="61"/>
      <c r="CC174" s="61"/>
      <c r="CD174" s="61"/>
      <c r="CE174" s="61"/>
      <c r="CF174" s="61"/>
      <c r="CG174" s="61"/>
      <c r="CH174" s="61"/>
      <c r="CI174" s="61"/>
      <c r="CJ174" s="61"/>
      <c r="CK174" s="61"/>
      <c r="CL174" s="61"/>
      <c r="CM174" s="61"/>
      <c r="CN174" s="61"/>
      <c r="CO174" s="61"/>
      <c r="CP174" s="61"/>
      <c r="CQ174" s="61"/>
      <c r="CR174" s="61"/>
      <c r="CS174" s="61"/>
      <c r="CT174" s="61"/>
      <c r="CU174" s="61"/>
      <c r="CV174" s="61"/>
      <c r="CW174" s="61"/>
      <c r="CX174" s="61"/>
      <c r="CY174" s="61"/>
      <c r="CZ174" s="61"/>
      <c r="DA174" s="61"/>
      <c r="DB174" s="61"/>
      <c r="DC174" s="61"/>
      <c r="DD174" s="61"/>
      <c r="DE174" s="61"/>
    </row>
    <row r="175" spans="2:114" s="32" customFormat="1" ht="12.95" customHeight="1" x14ac:dyDescent="0.2">
      <c r="B175" s="88" t="s">
        <v>91</v>
      </c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88"/>
      <c r="AP175" s="88"/>
      <c r="AQ175" s="88"/>
      <c r="AR175" s="88"/>
      <c r="AS175" s="88"/>
      <c r="AT175" s="88"/>
      <c r="AU175" s="88"/>
      <c r="AV175" s="88"/>
      <c r="AW175" s="88"/>
      <c r="AX175" s="88"/>
      <c r="AY175" s="88"/>
      <c r="AZ175" s="88"/>
      <c r="BA175" s="88"/>
      <c r="BB175" s="88"/>
      <c r="BC175" s="88"/>
      <c r="BD175" s="88"/>
      <c r="BE175" s="88"/>
      <c r="BF175" s="88"/>
      <c r="BG175" s="88"/>
      <c r="BH175" s="88"/>
      <c r="BI175" s="88"/>
      <c r="BJ175" s="88"/>
      <c r="BK175" s="88"/>
      <c r="BL175" s="88"/>
      <c r="BM175" s="88"/>
      <c r="BN175" s="88"/>
      <c r="BO175" s="88"/>
      <c r="BP175" s="88"/>
      <c r="BQ175" s="88"/>
      <c r="BR175" s="88"/>
      <c r="BS175" s="41">
        <v>211</v>
      </c>
      <c r="BT175" s="41"/>
      <c r="BU175" s="41"/>
      <c r="BV175" s="41"/>
      <c r="BW175" s="41"/>
      <c r="BX175" s="41"/>
      <c r="BY175" s="41"/>
      <c r="BZ175" s="42">
        <f>[4]г.Минск!BZ175+[4]Брест!BZ175+[4]Витебск!BZ175+[4]Гомель!BZ175+[4]Гродно!BZ175+'[4]Минск. обл.'!BZ175:CL175+[4]Могилев!BZ175</f>
        <v>9997.1999999999989</v>
      </c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>
        <f>[4]г.Минск!CM175+[4]Брест!CM175+[4]Витебск!CM175+[4]Гомель!CM175+[4]Гродно!CM175+'[4]Минск. обл.'!CM175:DE175+[4]Могилев!CM175</f>
        <v>3932.5</v>
      </c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1"/>
      <c r="DG175" s="1"/>
      <c r="DH175" s="1"/>
      <c r="DI175" s="1"/>
      <c r="DJ175" s="1"/>
    </row>
    <row r="176" spans="2:114" s="32" customFormat="1" ht="6" customHeight="1" x14ac:dyDescent="0.2"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33"/>
      <c r="BB176" s="33"/>
      <c r="BC176" s="33"/>
      <c r="BD176" s="33"/>
      <c r="BE176" s="33"/>
      <c r="BF176" s="33"/>
      <c r="BG176" s="33"/>
      <c r="BH176" s="33"/>
      <c r="BI176" s="33"/>
      <c r="BJ176" s="33"/>
      <c r="BK176" s="33"/>
      <c r="BL176" s="33"/>
      <c r="BM176" s="33"/>
      <c r="BN176" s="33"/>
      <c r="BO176" s="33"/>
      <c r="BP176" s="33"/>
      <c r="BQ176" s="33"/>
      <c r="BR176" s="33"/>
      <c r="BS176" s="29"/>
      <c r="BT176" s="29"/>
      <c r="BU176" s="29"/>
      <c r="BV176" s="29"/>
      <c r="BW176" s="29"/>
      <c r="BX176" s="29"/>
      <c r="BY176" s="29"/>
      <c r="BZ176" s="30"/>
      <c r="CA176" s="30"/>
      <c r="CB176" s="30"/>
      <c r="CC176" s="30"/>
      <c r="CD176" s="30"/>
      <c r="CE176" s="30"/>
      <c r="CF176" s="30"/>
      <c r="CG176" s="30"/>
      <c r="CH176" s="30"/>
      <c r="CI176" s="30"/>
      <c r="CJ176" s="30"/>
      <c r="CK176" s="30"/>
      <c r="CL176" s="30"/>
      <c r="CM176" s="30"/>
      <c r="CN176" s="30"/>
      <c r="CO176" s="30"/>
      <c r="CP176" s="30"/>
      <c r="CQ176" s="30"/>
      <c r="CR176" s="30"/>
      <c r="CS176" s="30"/>
      <c r="CT176" s="30"/>
      <c r="CU176" s="30"/>
      <c r="CV176" s="30"/>
      <c r="CW176" s="30"/>
      <c r="CX176" s="30"/>
      <c r="CY176" s="30"/>
      <c r="CZ176" s="30"/>
      <c r="DA176" s="30"/>
      <c r="DB176" s="30"/>
      <c r="DC176" s="30"/>
      <c r="DD176" s="30"/>
      <c r="DE176" s="30"/>
      <c r="DF176" s="1"/>
      <c r="DG176" s="1"/>
      <c r="DH176" s="1"/>
      <c r="DI176" s="1"/>
      <c r="DJ176" s="1"/>
    </row>
    <row r="177" spans="2:109" ht="11.25" customHeight="1" x14ac:dyDescent="0.2"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  <c r="BZ177" s="24"/>
      <c r="CA177" s="24"/>
      <c r="CB177" s="24"/>
      <c r="CC177" s="24"/>
      <c r="CD177" s="24"/>
      <c r="CE177" s="24"/>
      <c r="CF177" s="24"/>
      <c r="CG177" s="24"/>
      <c r="CH177" s="24"/>
      <c r="CI177" s="24"/>
      <c r="CJ177" s="24"/>
      <c r="CK177" s="24"/>
      <c r="CL177" s="24"/>
      <c r="CM177" s="24"/>
      <c r="CN177" s="24"/>
      <c r="CO177" s="24"/>
      <c r="CP177" s="24"/>
      <c r="CQ177" s="24"/>
      <c r="CR177" s="24"/>
      <c r="CS177" s="24"/>
      <c r="CT177" s="24"/>
      <c r="CU177" s="24"/>
      <c r="CV177" s="24"/>
      <c r="CW177" s="24"/>
      <c r="CX177" s="24"/>
      <c r="CY177" s="24"/>
      <c r="CZ177" s="24"/>
      <c r="DA177" s="24"/>
      <c r="DB177" s="24"/>
      <c r="DC177" s="24"/>
      <c r="DD177" s="24"/>
      <c r="DE177" s="25" t="s">
        <v>112</v>
      </c>
    </row>
    <row r="178" spans="2:109" ht="11.25" customHeight="1" x14ac:dyDescent="0.2"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23" t="s">
        <v>38</v>
      </c>
    </row>
    <row r="179" spans="2:109" ht="12.95" customHeight="1" x14ac:dyDescent="0.2">
      <c r="B179" s="69" t="s">
        <v>39</v>
      </c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0"/>
      <c r="AD179" s="70"/>
      <c r="AE179" s="70"/>
      <c r="AF179" s="70"/>
      <c r="AG179" s="70"/>
      <c r="AH179" s="70"/>
      <c r="AI179" s="70"/>
      <c r="AJ179" s="70"/>
      <c r="AK179" s="70"/>
      <c r="AL179" s="70"/>
      <c r="AM179" s="70"/>
      <c r="AN179" s="70"/>
      <c r="AO179" s="70"/>
      <c r="AP179" s="70"/>
      <c r="AQ179" s="70"/>
      <c r="AR179" s="70"/>
      <c r="AS179" s="70"/>
      <c r="AT179" s="70"/>
      <c r="AU179" s="70"/>
      <c r="AV179" s="70"/>
      <c r="AW179" s="70"/>
      <c r="AX179" s="70"/>
      <c r="AY179" s="70"/>
      <c r="AZ179" s="70"/>
      <c r="BA179" s="70"/>
      <c r="BB179" s="70"/>
      <c r="BC179" s="70"/>
      <c r="BD179" s="70"/>
      <c r="BE179" s="70"/>
      <c r="BF179" s="70"/>
      <c r="BG179" s="70"/>
      <c r="BH179" s="70"/>
      <c r="BI179" s="70"/>
      <c r="BJ179" s="70"/>
      <c r="BK179" s="70"/>
      <c r="BL179" s="70"/>
      <c r="BM179" s="70"/>
      <c r="BN179" s="70"/>
      <c r="BO179" s="70"/>
      <c r="BP179" s="70"/>
      <c r="BQ179" s="70"/>
      <c r="BR179" s="71"/>
      <c r="BS179" s="69" t="s">
        <v>40</v>
      </c>
      <c r="BT179" s="70"/>
      <c r="BU179" s="70"/>
      <c r="BV179" s="70"/>
      <c r="BW179" s="70"/>
      <c r="BX179" s="70"/>
      <c r="BY179" s="71"/>
      <c r="BZ179" s="75" t="s">
        <v>41</v>
      </c>
      <c r="CA179" s="76"/>
      <c r="CB179" s="76"/>
      <c r="CC179" s="76"/>
      <c r="CD179" s="76"/>
      <c r="CE179" s="76"/>
      <c r="CF179" s="76"/>
      <c r="CG179" s="76"/>
      <c r="CH179" s="76"/>
      <c r="CI179" s="76"/>
      <c r="CJ179" s="76"/>
      <c r="CK179" s="76"/>
      <c r="CL179" s="76"/>
      <c r="CM179" s="76"/>
      <c r="CN179" s="76"/>
      <c r="CO179" s="76"/>
      <c r="CP179" s="76"/>
      <c r="CQ179" s="76"/>
      <c r="CR179" s="76"/>
      <c r="CS179" s="76"/>
      <c r="CT179" s="76"/>
      <c r="CU179" s="76"/>
      <c r="CV179" s="76"/>
      <c r="CW179" s="76"/>
      <c r="CX179" s="76"/>
      <c r="CY179" s="76"/>
      <c r="CZ179" s="76"/>
      <c r="DA179" s="76"/>
      <c r="DB179" s="76"/>
      <c r="DC179" s="76"/>
      <c r="DD179" s="76"/>
      <c r="DE179" s="77"/>
    </row>
    <row r="180" spans="2:109" ht="37.5" customHeight="1" x14ac:dyDescent="0.2">
      <c r="B180" s="72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3"/>
      <c r="AC180" s="73"/>
      <c r="AD180" s="73"/>
      <c r="AE180" s="73"/>
      <c r="AF180" s="73"/>
      <c r="AG180" s="73"/>
      <c r="AH180" s="73"/>
      <c r="AI180" s="73"/>
      <c r="AJ180" s="73"/>
      <c r="AK180" s="73"/>
      <c r="AL180" s="73"/>
      <c r="AM180" s="73"/>
      <c r="AN180" s="73"/>
      <c r="AO180" s="73"/>
      <c r="AP180" s="73"/>
      <c r="AQ180" s="73"/>
      <c r="AR180" s="73"/>
      <c r="AS180" s="73"/>
      <c r="AT180" s="73"/>
      <c r="AU180" s="73"/>
      <c r="AV180" s="73"/>
      <c r="AW180" s="73"/>
      <c r="AX180" s="73"/>
      <c r="AY180" s="73"/>
      <c r="AZ180" s="73"/>
      <c r="BA180" s="73"/>
      <c r="BB180" s="73"/>
      <c r="BC180" s="73"/>
      <c r="BD180" s="73"/>
      <c r="BE180" s="73"/>
      <c r="BF180" s="73"/>
      <c r="BG180" s="73"/>
      <c r="BH180" s="73"/>
      <c r="BI180" s="73"/>
      <c r="BJ180" s="73"/>
      <c r="BK180" s="73"/>
      <c r="BL180" s="73"/>
      <c r="BM180" s="73"/>
      <c r="BN180" s="73"/>
      <c r="BO180" s="73"/>
      <c r="BP180" s="73"/>
      <c r="BQ180" s="73"/>
      <c r="BR180" s="74"/>
      <c r="BS180" s="72"/>
      <c r="BT180" s="73"/>
      <c r="BU180" s="73"/>
      <c r="BV180" s="73"/>
      <c r="BW180" s="73"/>
      <c r="BX180" s="73"/>
      <c r="BY180" s="74"/>
      <c r="BZ180" s="63" t="s">
        <v>42</v>
      </c>
      <c r="CA180" s="63"/>
      <c r="CB180" s="63"/>
      <c r="CC180" s="63"/>
      <c r="CD180" s="63"/>
      <c r="CE180" s="63"/>
      <c r="CF180" s="63"/>
      <c r="CG180" s="63"/>
      <c r="CH180" s="63"/>
      <c r="CI180" s="63"/>
      <c r="CJ180" s="63"/>
      <c r="CK180" s="63"/>
      <c r="CL180" s="63"/>
      <c r="CM180" s="78" t="s">
        <v>150</v>
      </c>
      <c r="CN180" s="79"/>
      <c r="CO180" s="79"/>
      <c r="CP180" s="79"/>
      <c r="CQ180" s="79"/>
      <c r="CR180" s="79"/>
      <c r="CS180" s="79"/>
      <c r="CT180" s="79"/>
      <c r="CU180" s="79"/>
      <c r="CV180" s="79"/>
      <c r="CW180" s="79"/>
      <c r="CX180" s="79"/>
      <c r="CY180" s="79"/>
      <c r="CZ180" s="79"/>
      <c r="DA180" s="79"/>
      <c r="DB180" s="79"/>
      <c r="DC180" s="79"/>
      <c r="DD180" s="79"/>
      <c r="DE180" s="80"/>
    </row>
    <row r="181" spans="2:109" ht="11.25" customHeight="1" x14ac:dyDescent="0.2">
      <c r="B181" s="63" t="s">
        <v>44</v>
      </c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  <c r="Z181" s="63"/>
      <c r="AA181" s="63"/>
      <c r="AB181" s="63"/>
      <c r="AC181" s="63"/>
      <c r="AD181" s="63"/>
      <c r="AE181" s="63"/>
      <c r="AF181" s="63"/>
      <c r="AG181" s="63"/>
      <c r="AH181" s="63"/>
      <c r="AI181" s="63"/>
      <c r="AJ181" s="63"/>
      <c r="AK181" s="63"/>
      <c r="AL181" s="63"/>
      <c r="AM181" s="63"/>
      <c r="AN181" s="63"/>
      <c r="AO181" s="63"/>
      <c r="AP181" s="63"/>
      <c r="AQ181" s="63"/>
      <c r="AR181" s="63"/>
      <c r="AS181" s="63"/>
      <c r="AT181" s="63"/>
      <c r="AU181" s="63"/>
      <c r="AV181" s="63"/>
      <c r="AW181" s="63"/>
      <c r="AX181" s="63"/>
      <c r="AY181" s="63"/>
      <c r="AZ181" s="63"/>
      <c r="BA181" s="63"/>
      <c r="BB181" s="63"/>
      <c r="BC181" s="63"/>
      <c r="BD181" s="63"/>
      <c r="BE181" s="63"/>
      <c r="BF181" s="63"/>
      <c r="BG181" s="63"/>
      <c r="BH181" s="63"/>
      <c r="BI181" s="63"/>
      <c r="BJ181" s="63"/>
      <c r="BK181" s="63"/>
      <c r="BL181" s="63"/>
      <c r="BM181" s="63"/>
      <c r="BN181" s="63"/>
      <c r="BO181" s="63"/>
      <c r="BP181" s="63"/>
      <c r="BQ181" s="63"/>
      <c r="BR181" s="63"/>
      <c r="BS181" s="63" t="s">
        <v>45</v>
      </c>
      <c r="BT181" s="63"/>
      <c r="BU181" s="63"/>
      <c r="BV181" s="63"/>
      <c r="BW181" s="63"/>
      <c r="BX181" s="63"/>
      <c r="BY181" s="63"/>
      <c r="BZ181" s="63">
        <v>1</v>
      </c>
      <c r="CA181" s="63"/>
      <c r="CB181" s="63"/>
      <c r="CC181" s="63"/>
      <c r="CD181" s="63"/>
      <c r="CE181" s="63"/>
      <c r="CF181" s="63"/>
      <c r="CG181" s="63"/>
      <c r="CH181" s="63"/>
      <c r="CI181" s="63"/>
      <c r="CJ181" s="63"/>
      <c r="CK181" s="63"/>
      <c r="CL181" s="63"/>
      <c r="CM181" s="63">
        <v>2</v>
      </c>
      <c r="CN181" s="63"/>
      <c r="CO181" s="63"/>
      <c r="CP181" s="63"/>
      <c r="CQ181" s="63"/>
      <c r="CR181" s="63"/>
      <c r="CS181" s="63"/>
      <c r="CT181" s="63"/>
      <c r="CU181" s="63"/>
      <c r="CV181" s="63"/>
      <c r="CW181" s="63"/>
      <c r="CX181" s="63"/>
      <c r="CY181" s="63"/>
      <c r="CZ181" s="63"/>
      <c r="DA181" s="63"/>
      <c r="DB181" s="63"/>
      <c r="DC181" s="63"/>
      <c r="DD181" s="63"/>
      <c r="DE181" s="63"/>
    </row>
    <row r="182" spans="2:109" ht="12.95" customHeight="1" x14ac:dyDescent="0.2">
      <c r="B182" s="85" t="s">
        <v>156</v>
      </c>
      <c r="C182" s="85"/>
      <c r="D182" s="85"/>
      <c r="E182" s="85"/>
      <c r="F182" s="85"/>
      <c r="G182" s="85"/>
      <c r="H182" s="85"/>
      <c r="I182" s="85"/>
      <c r="J182" s="85"/>
      <c r="K182" s="85"/>
      <c r="L182" s="85"/>
      <c r="M182" s="85"/>
      <c r="N182" s="85"/>
      <c r="O182" s="85"/>
      <c r="P182" s="85"/>
      <c r="Q182" s="85"/>
      <c r="R182" s="85"/>
      <c r="S182" s="85"/>
      <c r="T182" s="85"/>
      <c r="U182" s="85"/>
      <c r="V182" s="85"/>
      <c r="W182" s="85"/>
      <c r="X182" s="85"/>
      <c r="Y182" s="85"/>
      <c r="Z182" s="85"/>
      <c r="AA182" s="85"/>
      <c r="AB182" s="85"/>
      <c r="AC182" s="85"/>
      <c r="AD182" s="85"/>
      <c r="AE182" s="85"/>
      <c r="AF182" s="85"/>
      <c r="AG182" s="85"/>
      <c r="AH182" s="85"/>
      <c r="AI182" s="85"/>
      <c r="AJ182" s="85"/>
      <c r="AK182" s="85"/>
      <c r="AL182" s="85"/>
      <c r="AM182" s="85"/>
      <c r="AN182" s="85"/>
      <c r="AO182" s="85"/>
      <c r="AP182" s="85"/>
      <c r="AQ182" s="85"/>
      <c r="AR182" s="85"/>
      <c r="AS182" s="85"/>
      <c r="AT182" s="85"/>
      <c r="AU182" s="85"/>
      <c r="AV182" s="85"/>
      <c r="AW182" s="85"/>
      <c r="AX182" s="85"/>
      <c r="AY182" s="85"/>
      <c r="AZ182" s="85"/>
      <c r="BA182" s="85"/>
      <c r="BB182" s="85"/>
      <c r="BC182" s="85"/>
      <c r="BD182" s="85"/>
      <c r="BE182" s="85"/>
      <c r="BF182" s="85"/>
      <c r="BG182" s="85"/>
      <c r="BH182" s="85"/>
      <c r="BI182" s="85"/>
      <c r="BJ182" s="85"/>
      <c r="BK182" s="85"/>
      <c r="BL182" s="85"/>
      <c r="BM182" s="85"/>
      <c r="BN182" s="85"/>
      <c r="BO182" s="85"/>
      <c r="BP182" s="85"/>
      <c r="BQ182" s="85"/>
      <c r="BR182" s="85"/>
      <c r="BS182" s="48">
        <v>212</v>
      </c>
      <c r="BT182" s="48"/>
      <c r="BU182" s="48"/>
      <c r="BV182" s="48"/>
      <c r="BW182" s="48"/>
      <c r="BX182" s="48"/>
      <c r="BY182" s="48"/>
      <c r="BZ182" s="42">
        <f>[4]г.Минск!BZ182+[4]Брест!BZ182+[4]Витебск!BZ182+[4]Гомель!BZ182+[4]Гродно!BZ182+'[4]Минск. обл.'!BZ182:CL182+[4]Могилев!BZ182</f>
        <v>255343.40000000002</v>
      </c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>
        <f>[4]г.Минск!CM182+[4]Брест!CM182+[4]Витебск!CM182+[4]Гомель!CM182+[4]Гродно!CM182+'[4]Минск. обл.'!CM182:DE182+[4]Могилев!CM182</f>
        <v>83272.199999999983</v>
      </c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</row>
    <row r="183" spans="2:109" ht="12.95" customHeight="1" x14ac:dyDescent="0.2">
      <c r="B183" s="86" t="s">
        <v>59</v>
      </c>
      <c r="C183" s="86"/>
      <c r="D183" s="86"/>
      <c r="E183" s="86"/>
      <c r="F183" s="86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  <c r="AA183" s="86"/>
      <c r="AB183" s="86"/>
      <c r="AC183" s="86"/>
      <c r="AD183" s="86"/>
      <c r="AE183" s="86"/>
      <c r="AF183" s="86"/>
      <c r="AG183" s="86"/>
      <c r="AH183" s="86"/>
      <c r="AI183" s="86"/>
      <c r="AJ183" s="86"/>
      <c r="AK183" s="86"/>
      <c r="AL183" s="86"/>
      <c r="AM183" s="86"/>
      <c r="AN183" s="86"/>
      <c r="AO183" s="86"/>
      <c r="AP183" s="86"/>
      <c r="AQ183" s="86"/>
      <c r="AR183" s="86"/>
      <c r="AS183" s="86"/>
      <c r="AT183" s="86"/>
      <c r="AU183" s="86"/>
      <c r="AV183" s="86"/>
      <c r="AW183" s="86"/>
      <c r="AX183" s="86"/>
      <c r="AY183" s="86"/>
      <c r="AZ183" s="86"/>
      <c r="BA183" s="86"/>
      <c r="BB183" s="86"/>
      <c r="BC183" s="86"/>
      <c r="BD183" s="86"/>
      <c r="BE183" s="86"/>
      <c r="BF183" s="86"/>
      <c r="BG183" s="86"/>
      <c r="BH183" s="86"/>
      <c r="BI183" s="86"/>
      <c r="BJ183" s="86"/>
      <c r="BK183" s="86"/>
      <c r="BL183" s="86"/>
      <c r="BM183" s="86"/>
      <c r="BN183" s="86"/>
      <c r="BO183" s="86"/>
      <c r="BP183" s="86"/>
      <c r="BQ183" s="86"/>
      <c r="BR183" s="86"/>
      <c r="BS183" s="48"/>
      <c r="BT183" s="48"/>
      <c r="BU183" s="48"/>
      <c r="BV183" s="48"/>
      <c r="BW183" s="48"/>
      <c r="BX183" s="48"/>
      <c r="BY183" s="48"/>
      <c r="BZ183" s="87"/>
      <c r="CA183" s="87"/>
      <c r="CB183" s="87"/>
      <c r="CC183" s="87"/>
      <c r="CD183" s="87"/>
      <c r="CE183" s="87"/>
      <c r="CF183" s="87"/>
      <c r="CG183" s="87"/>
      <c r="CH183" s="87"/>
      <c r="CI183" s="87"/>
      <c r="CJ183" s="87"/>
      <c r="CK183" s="87"/>
      <c r="CL183" s="87"/>
      <c r="CM183" s="87"/>
      <c r="CN183" s="87"/>
      <c r="CO183" s="87"/>
      <c r="CP183" s="87"/>
      <c r="CQ183" s="87"/>
      <c r="CR183" s="87"/>
      <c r="CS183" s="87"/>
      <c r="CT183" s="87"/>
      <c r="CU183" s="87"/>
      <c r="CV183" s="87"/>
      <c r="CW183" s="87"/>
      <c r="CX183" s="87"/>
      <c r="CY183" s="87"/>
      <c r="CZ183" s="87"/>
      <c r="DA183" s="87"/>
      <c r="DB183" s="87"/>
      <c r="DC183" s="87"/>
      <c r="DD183" s="87"/>
      <c r="DE183" s="87"/>
    </row>
    <row r="184" spans="2:109" ht="27" customHeight="1" x14ac:dyDescent="0.2">
      <c r="B184" s="81" t="s">
        <v>157</v>
      </c>
      <c r="C184" s="82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82"/>
      <c r="AD184" s="82"/>
      <c r="AE184" s="82"/>
      <c r="AF184" s="82"/>
      <c r="AG184" s="82"/>
      <c r="AH184" s="82"/>
      <c r="AI184" s="82"/>
      <c r="AJ184" s="82"/>
      <c r="AK184" s="82"/>
      <c r="AL184" s="82"/>
      <c r="AM184" s="82"/>
      <c r="AN184" s="82"/>
      <c r="AO184" s="82"/>
      <c r="AP184" s="82"/>
      <c r="AQ184" s="82"/>
      <c r="AR184" s="82"/>
      <c r="AS184" s="82"/>
      <c r="AT184" s="82"/>
      <c r="AU184" s="82"/>
      <c r="AV184" s="82"/>
      <c r="AW184" s="82"/>
      <c r="AX184" s="82"/>
      <c r="AY184" s="82"/>
      <c r="AZ184" s="82"/>
      <c r="BA184" s="82"/>
      <c r="BB184" s="82"/>
      <c r="BC184" s="82"/>
      <c r="BD184" s="82"/>
      <c r="BE184" s="82"/>
      <c r="BF184" s="82"/>
      <c r="BG184" s="82"/>
      <c r="BH184" s="82"/>
      <c r="BI184" s="82"/>
      <c r="BJ184" s="82"/>
      <c r="BK184" s="82"/>
      <c r="BL184" s="82"/>
      <c r="BM184" s="82"/>
      <c r="BN184" s="82"/>
      <c r="BO184" s="82"/>
      <c r="BP184" s="82"/>
      <c r="BQ184" s="82"/>
      <c r="BR184" s="83"/>
      <c r="BS184" s="48">
        <v>214</v>
      </c>
      <c r="BT184" s="48"/>
      <c r="BU184" s="48"/>
      <c r="BV184" s="48"/>
      <c r="BW184" s="48"/>
      <c r="BX184" s="48"/>
      <c r="BY184" s="48"/>
      <c r="BZ184" s="42">
        <f>[4]г.Минск!BZ184+[4]Брест!BZ184+[4]Витебск!BZ184+[4]Гомель!BZ184+[4]Гродно!BZ184+'[4]Минск. обл.'!BZ184:CL184+[4]Могилев!BZ184</f>
        <v>78120.999999999985</v>
      </c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>
        <f>[4]г.Минск!CM184+[4]Брест!CM184+[4]Витебск!CM184+[4]Гомель!CM184+[4]Гродно!CM184+'[4]Минск. обл.'!CM184:DE184+[4]Могилев!CM184</f>
        <v>32698.1</v>
      </c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</row>
    <row r="185" spans="2:109" ht="12.95" customHeight="1" x14ac:dyDescent="0.2">
      <c r="B185" s="84" t="s">
        <v>158</v>
      </c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4"/>
      <c r="AE185" s="84"/>
      <c r="AF185" s="84"/>
      <c r="AG185" s="84"/>
      <c r="AH185" s="84"/>
      <c r="AI185" s="84"/>
      <c r="AJ185" s="84"/>
      <c r="AK185" s="84"/>
      <c r="AL185" s="84"/>
      <c r="AM185" s="84"/>
      <c r="AN185" s="84"/>
      <c r="AO185" s="84"/>
      <c r="AP185" s="84"/>
      <c r="AQ185" s="84"/>
      <c r="AR185" s="84"/>
      <c r="AS185" s="84"/>
      <c r="AT185" s="84"/>
      <c r="AU185" s="84"/>
      <c r="AV185" s="84"/>
      <c r="AW185" s="84"/>
      <c r="AX185" s="84"/>
      <c r="AY185" s="84"/>
      <c r="AZ185" s="84"/>
      <c r="BA185" s="84"/>
      <c r="BB185" s="84"/>
      <c r="BC185" s="84"/>
      <c r="BD185" s="84"/>
      <c r="BE185" s="84"/>
      <c r="BF185" s="84"/>
      <c r="BG185" s="84"/>
      <c r="BH185" s="84"/>
      <c r="BI185" s="84"/>
      <c r="BJ185" s="84"/>
      <c r="BK185" s="84"/>
      <c r="BL185" s="84"/>
      <c r="BM185" s="84"/>
      <c r="BN185" s="84"/>
      <c r="BO185" s="84"/>
      <c r="BP185" s="84"/>
      <c r="BQ185" s="84"/>
      <c r="BR185" s="84"/>
      <c r="BS185" s="41">
        <v>215</v>
      </c>
      <c r="BT185" s="41"/>
      <c r="BU185" s="41"/>
      <c r="BV185" s="41"/>
      <c r="BW185" s="41"/>
      <c r="BX185" s="41"/>
      <c r="BY185" s="41"/>
      <c r="BZ185" s="42">
        <f>[4]г.Минск!BZ185+[4]Брест!BZ185+[4]Витебск!BZ185+[4]Гомель!BZ185+[4]Гродно!BZ185+'[4]Минск. обл.'!BZ185:CL185+[4]Могилев!BZ185</f>
        <v>261845.7</v>
      </c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>
        <f>[4]г.Минск!CM185+[4]Брест!CM185+[4]Витебск!CM185+[4]Гомель!CM185+[4]Гродно!CM185+'[4]Минск. обл.'!CM185:DE185+[4]Могилев!CM185</f>
        <v>87184.8</v>
      </c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</row>
    <row r="186" spans="2:109" ht="4.5" customHeight="1" x14ac:dyDescent="0.2"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</row>
    <row r="187" spans="2:109" ht="12.95" customHeight="1" x14ac:dyDescent="0.2">
      <c r="B187" s="68" t="s">
        <v>159</v>
      </c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  <c r="AJ187" s="68"/>
      <c r="AK187" s="68"/>
      <c r="AL187" s="68"/>
      <c r="AM187" s="68"/>
      <c r="AN187" s="68"/>
      <c r="AO187" s="68"/>
      <c r="AP187" s="68"/>
      <c r="AQ187" s="68"/>
      <c r="AR187" s="68"/>
      <c r="AS187" s="68"/>
      <c r="AT187" s="68"/>
      <c r="AU187" s="68"/>
      <c r="AV187" s="68"/>
      <c r="AW187" s="68"/>
      <c r="AX187" s="68"/>
      <c r="AY187" s="68"/>
      <c r="AZ187" s="68"/>
      <c r="BA187" s="68"/>
      <c r="BB187" s="68"/>
      <c r="BC187" s="68"/>
      <c r="BD187" s="68"/>
      <c r="BE187" s="68"/>
      <c r="BF187" s="68"/>
      <c r="BG187" s="68"/>
      <c r="BH187" s="68"/>
      <c r="BI187" s="68"/>
      <c r="BJ187" s="68"/>
      <c r="BK187" s="68"/>
      <c r="BL187" s="68"/>
      <c r="BM187" s="68"/>
      <c r="BN187" s="68"/>
      <c r="BO187" s="68"/>
      <c r="BP187" s="68"/>
      <c r="BQ187" s="68"/>
      <c r="BR187" s="68"/>
      <c r="BS187" s="68"/>
      <c r="BT187" s="68"/>
      <c r="BU187" s="68"/>
      <c r="BV187" s="68"/>
      <c r="BW187" s="68"/>
      <c r="BX187" s="68"/>
      <c r="BY187" s="68"/>
      <c r="BZ187" s="68"/>
      <c r="CA187" s="68"/>
      <c r="CB187" s="68"/>
      <c r="CC187" s="68"/>
      <c r="CD187" s="68"/>
      <c r="CE187" s="68"/>
      <c r="CF187" s="68"/>
      <c r="CG187" s="68"/>
      <c r="CH187" s="68"/>
      <c r="CI187" s="68"/>
      <c r="CJ187" s="68"/>
      <c r="CK187" s="68"/>
      <c r="CL187" s="68"/>
      <c r="CM187" s="68"/>
      <c r="CN187" s="68"/>
      <c r="CO187" s="68"/>
      <c r="CP187" s="68"/>
      <c r="CQ187" s="68"/>
      <c r="CR187" s="68"/>
      <c r="CS187" s="68"/>
      <c r="CT187" s="68"/>
      <c r="CU187" s="68"/>
      <c r="CV187" s="68"/>
      <c r="CW187" s="68"/>
      <c r="CX187" s="68"/>
      <c r="CY187" s="68"/>
      <c r="CZ187" s="68"/>
      <c r="DA187" s="68"/>
      <c r="DB187" s="68"/>
      <c r="DC187" s="68"/>
      <c r="DD187" s="68"/>
      <c r="DE187" s="68"/>
    </row>
    <row r="188" spans="2:109" ht="12.95" customHeight="1" x14ac:dyDescent="0.2">
      <c r="B188" s="68" t="s">
        <v>160</v>
      </c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  <c r="AJ188" s="68"/>
      <c r="AK188" s="68"/>
      <c r="AL188" s="68"/>
      <c r="AM188" s="68"/>
      <c r="AN188" s="68"/>
      <c r="AO188" s="68"/>
      <c r="AP188" s="68"/>
      <c r="AQ188" s="68"/>
      <c r="AR188" s="68"/>
      <c r="AS188" s="68"/>
      <c r="AT188" s="68"/>
      <c r="AU188" s="68"/>
      <c r="AV188" s="68"/>
      <c r="AW188" s="68"/>
      <c r="AX188" s="68"/>
      <c r="AY188" s="68"/>
      <c r="AZ188" s="68"/>
      <c r="BA188" s="68"/>
      <c r="BB188" s="68"/>
      <c r="BC188" s="68"/>
      <c r="BD188" s="68"/>
      <c r="BE188" s="68"/>
      <c r="BF188" s="68"/>
      <c r="BG188" s="68"/>
      <c r="BH188" s="68"/>
      <c r="BI188" s="68"/>
      <c r="BJ188" s="68"/>
      <c r="BK188" s="68"/>
      <c r="BL188" s="68"/>
      <c r="BM188" s="68"/>
      <c r="BN188" s="68"/>
      <c r="BO188" s="68"/>
      <c r="BP188" s="68"/>
      <c r="BQ188" s="68"/>
      <c r="BR188" s="68"/>
      <c r="BS188" s="68"/>
      <c r="BT188" s="68"/>
      <c r="BU188" s="68"/>
      <c r="BV188" s="68"/>
      <c r="BW188" s="68"/>
      <c r="BX188" s="68"/>
      <c r="BY188" s="68"/>
      <c r="BZ188" s="68"/>
      <c r="CA188" s="68"/>
      <c r="CB188" s="68"/>
      <c r="CC188" s="68"/>
      <c r="CD188" s="68"/>
      <c r="CE188" s="68"/>
      <c r="CF188" s="68"/>
      <c r="CG188" s="68"/>
      <c r="CH188" s="68"/>
      <c r="CI188" s="68"/>
      <c r="CJ188" s="68"/>
      <c r="CK188" s="68"/>
      <c r="CL188" s="68"/>
      <c r="CM188" s="68"/>
      <c r="CN188" s="68"/>
      <c r="CO188" s="68"/>
      <c r="CP188" s="68"/>
      <c r="CQ188" s="68"/>
      <c r="CR188" s="68"/>
      <c r="CS188" s="68"/>
      <c r="CT188" s="68"/>
      <c r="CU188" s="68"/>
      <c r="CV188" s="68"/>
      <c r="CW188" s="68"/>
      <c r="CX188" s="68"/>
      <c r="CY188" s="68"/>
      <c r="CZ188" s="68"/>
      <c r="DA188" s="68"/>
      <c r="DB188" s="68"/>
      <c r="DC188" s="68"/>
      <c r="DD188" s="68"/>
      <c r="DE188" s="68"/>
    </row>
    <row r="189" spans="2:109" ht="11.25" customHeight="1" x14ac:dyDescent="0.2"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</row>
    <row r="190" spans="2:109" ht="11.25" customHeight="1" x14ac:dyDescent="0.2"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23" t="s">
        <v>161</v>
      </c>
    </row>
    <row r="191" spans="2:109" ht="11.25" customHeight="1" x14ac:dyDescent="0.2"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23"/>
    </row>
    <row r="192" spans="2:109" ht="11.25" customHeight="1" x14ac:dyDescent="0.2"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23" t="s">
        <v>162</v>
      </c>
    </row>
    <row r="193" spans="2:109" ht="12.95" customHeight="1" x14ac:dyDescent="0.2">
      <c r="B193" s="69" t="s">
        <v>39</v>
      </c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  <c r="AB193" s="70"/>
      <c r="AC193" s="70"/>
      <c r="AD193" s="70"/>
      <c r="AE193" s="70"/>
      <c r="AF193" s="70"/>
      <c r="AG193" s="70"/>
      <c r="AH193" s="70"/>
      <c r="AI193" s="70"/>
      <c r="AJ193" s="70"/>
      <c r="AK193" s="70"/>
      <c r="AL193" s="70"/>
      <c r="AM193" s="70"/>
      <c r="AN193" s="70"/>
      <c r="AO193" s="70"/>
      <c r="AP193" s="70"/>
      <c r="AQ193" s="70"/>
      <c r="AR193" s="70"/>
      <c r="AS193" s="70"/>
      <c r="AT193" s="70"/>
      <c r="AU193" s="70"/>
      <c r="AV193" s="70"/>
      <c r="AW193" s="70"/>
      <c r="AX193" s="70"/>
      <c r="AY193" s="70"/>
      <c r="AZ193" s="70"/>
      <c r="BA193" s="70"/>
      <c r="BB193" s="70"/>
      <c r="BC193" s="70"/>
      <c r="BD193" s="70"/>
      <c r="BE193" s="70"/>
      <c r="BF193" s="70"/>
      <c r="BG193" s="70"/>
      <c r="BH193" s="70"/>
      <c r="BI193" s="70"/>
      <c r="BJ193" s="70"/>
      <c r="BK193" s="70"/>
      <c r="BL193" s="70"/>
      <c r="BM193" s="70"/>
      <c r="BN193" s="70"/>
      <c r="BO193" s="70"/>
      <c r="BP193" s="70"/>
      <c r="BQ193" s="70"/>
      <c r="BR193" s="71"/>
      <c r="BS193" s="69" t="s">
        <v>40</v>
      </c>
      <c r="BT193" s="70"/>
      <c r="BU193" s="70"/>
      <c r="BV193" s="70"/>
      <c r="BW193" s="70"/>
      <c r="BX193" s="70"/>
      <c r="BY193" s="71"/>
      <c r="BZ193" s="75" t="s">
        <v>41</v>
      </c>
      <c r="CA193" s="76"/>
      <c r="CB193" s="76"/>
      <c r="CC193" s="76"/>
      <c r="CD193" s="76"/>
      <c r="CE193" s="76"/>
      <c r="CF193" s="76"/>
      <c r="CG193" s="76"/>
      <c r="CH193" s="76"/>
      <c r="CI193" s="76"/>
      <c r="CJ193" s="76"/>
      <c r="CK193" s="76"/>
      <c r="CL193" s="76"/>
      <c r="CM193" s="76"/>
      <c r="CN193" s="76"/>
      <c r="CO193" s="76"/>
      <c r="CP193" s="76"/>
      <c r="CQ193" s="76"/>
      <c r="CR193" s="76"/>
      <c r="CS193" s="76"/>
      <c r="CT193" s="76"/>
      <c r="CU193" s="76"/>
      <c r="CV193" s="76"/>
      <c r="CW193" s="76"/>
      <c r="CX193" s="76"/>
      <c r="CY193" s="76"/>
      <c r="CZ193" s="76"/>
      <c r="DA193" s="76"/>
      <c r="DB193" s="76"/>
      <c r="DC193" s="76"/>
      <c r="DD193" s="76"/>
      <c r="DE193" s="77"/>
    </row>
    <row r="194" spans="2:109" ht="37.5" customHeight="1" x14ac:dyDescent="0.2">
      <c r="B194" s="72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  <c r="R194" s="73"/>
      <c r="S194" s="73"/>
      <c r="T194" s="73"/>
      <c r="U194" s="73"/>
      <c r="V194" s="73"/>
      <c r="W194" s="73"/>
      <c r="X194" s="73"/>
      <c r="Y194" s="73"/>
      <c r="Z194" s="73"/>
      <c r="AA194" s="73"/>
      <c r="AB194" s="73"/>
      <c r="AC194" s="73"/>
      <c r="AD194" s="73"/>
      <c r="AE194" s="73"/>
      <c r="AF194" s="73"/>
      <c r="AG194" s="73"/>
      <c r="AH194" s="73"/>
      <c r="AI194" s="73"/>
      <c r="AJ194" s="73"/>
      <c r="AK194" s="73"/>
      <c r="AL194" s="73"/>
      <c r="AM194" s="73"/>
      <c r="AN194" s="73"/>
      <c r="AO194" s="73"/>
      <c r="AP194" s="73"/>
      <c r="AQ194" s="73"/>
      <c r="AR194" s="73"/>
      <c r="AS194" s="73"/>
      <c r="AT194" s="73"/>
      <c r="AU194" s="73"/>
      <c r="AV194" s="73"/>
      <c r="AW194" s="73"/>
      <c r="AX194" s="73"/>
      <c r="AY194" s="73"/>
      <c r="AZ194" s="73"/>
      <c r="BA194" s="73"/>
      <c r="BB194" s="73"/>
      <c r="BC194" s="73"/>
      <c r="BD194" s="73"/>
      <c r="BE194" s="73"/>
      <c r="BF194" s="73"/>
      <c r="BG194" s="73"/>
      <c r="BH194" s="73"/>
      <c r="BI194" s="73"/>
      <c r="BJ194" s="73"/>
      <c r="BK194" s="73"/>
      <c r="BL194" s="73"/>
      <c r="BM194" s="73"/>
      <c r="BN194" s="73"/>
      <c r="BO194" s="73"/>
      <c r="BP194" s="73"/>
      <c r="BQ194" s="73"/>
      <c r="BR194" s="74"/>
      <c r="BS194" s="72"/>
      <c r="BT194" s="73"/>
      <c r="BU194" s="73"/>
      <c r="BV194" s="73"/>
      <c r="BW194" s="73"/>
      <c r="BX194" s="73"/>
      <c r="BY194" s="74"/>
      <c r="BZ194" s="63" t="s">
        <v>42</v>
      </c>
      <c r="CA194" s="63"/>
      <c r="CB194" s="63"/>
      <c r="CC194" s="63"/>
      <c r="CD194" s="63"/>
      <c r="CE194" s="63"/>
      <c r="CF194" s="63"/>
      <c r="CG194" s="63"/>
      <c r="CH194" s="63"/>
      <c r="CI194" s="63"/>
      <c r="CJ194" s="63"/>
      <c r="CK194" s="63"/>
      <c r="CL194" s="63"/>
      <c r="CM194" s="78" t="s">
        <v>163</v>
      </c>
      <c r="CN194" s="79"/>
      <c r="CO194" s="79"/>
      <c r="CP194" s="79"/>
      <c r="CQ194" s="79"/>
      <c r="CR194" s="79"/>
      <c r="CS194" s="79"/>
      <c r="CT194" s="79"/>
      <c r="CU194" s="79"/>
      <c r="CV194" s="79"/>
      <c r="CW194" s="79"/>
      <c r="CX194" s="79"/>
      <c r="CY194" s="79"/>
      <c r="CZ194" s="79"/>
      <c r="DA194" s="79"/>
      <c r="DB194" s="79"/>
      <c r="DC194" s="79"/>
      <c r="DD194" s="79"/>
      <c r="DE194" s="80"/>
    </row>
    <row r="195" spans="2:109" ht="11.25" customHeight="1" x14ac:dyDescent="0.2">
      <c r="B195" s="63" t="s">
        <v>44</v>
      </c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63"/>
      <c r="X195" s="63"/>
      <c r="Y195" s="63"/>
      <c r="Z195" s="63"/>
      <c r="AA195" s="63"/>
      <c r="AB195" s="63"/>
      <c r="AC195" s="63"/>
      <c r="AD195" s="63"/>
      <c r="AE195" s="63"/>
      <c r="AF195" s="63"/>
      <c r="AG195" s="63"/>
      <c r="AH195" s="63"/>
      <c r="AI195" s="63"/>
      <c r="AJ195" s="63"/>
      <c r="AK195" s="63"/>
      <c r="AL195" s="63"/>
      <c r="AM195" s="63"/>
      <c r="AN195" s="63"/>
      <c r="AO195" s="63"/>
      <c r="AP195" s="63"/>
      <c r="AQ195" s="63"/>
      <c r="AR195" s="63"/>
      <c r="AS195" s="63"/>
      <c r="AT195" s="63"/>
      <c r="AU195" s="63"/>
      <c r="AV195" s="63"/>
      <c r="AW195" s="63"/>
      <c r="AX195" s="63"/>
      <c r="AY195" s="63"/>
      <c r="AZ195" s="63"/>
      <c r="BA195" s="63"/>
      <c r="BB195" s="63"/>
      <c r="BC195" s="63"/>
      <c r="BD195" s="63"/>
      <c r="BE195" s="63"/>
      <c r="BF195" s="63"/>
      <c r="BG195" s="63"/>
      <c r="BH195" s="63"/>
      <c r="BI195" s="63"/>
      <c r="BJ195" s="63"/>
      <c r="BK195" s="63"/>
      <c r="BL195" s="63"/>
      <c r="BM195" s="63"/>
      <c r="BN195" s="63"/>
      <c r="BO195" s="63"/>
      <c r="BP195" s="63"/>
      <c r="BQ195" s="63"/>
      <c r="BR195" s="63"/>
      <c r="BS195" s="63" t="s">
        <v>45</v>
      </c>
      <c r="BT195" s="63"/>
      <c r="BU195" s="63"/>
      <c r="BV195" s="63"/>
      <c r="BW195" s="63"/>
      <c r="BX195" s="63"/>
      <c r="BY195" s="63"/>
      <c r="BZ195" s="63">
        <v>1</v>
      </c>
      <c r="CA195" s="63"/>
      <c r="CB195" s="63"/>
      <c r="CC195" s="63"/>
      <c r="CD195" s="63"/>
      <c r="CE195" s="63"/>
      <c r="CF195" s="63"/>
      <c r="CG195" s="63"/>
      <c r="CH195" s="63"/>
      <c r="CI195" s="63"/>
      <c r="CJ195" s="63"/>
      <c r="CK195" s="63"/>
      <c r="CL195" s="63"/>
      <c r="CM195" s="63">
        <v>2</v>
      </c>
      <c r="CN195" s="63"/>
      <c r="CO195" s="63"/>
      <c r="CP195" s="63"/>
      <c r="CQ195" s="63"/>
      <c r="CR195" s="63"/>
      <c r="CS195" s="63"/>
      <c r="CT195" s="63"/>
      <c r="CU195" s="63"/>
      <c r="CV195" s="63"/>
      <c r="CW195" s="63"/>
      <c r="CX195" s="63"/>
      <c r="CY195" s="63"/>
      <c r="CZ195" s="63"/>
      <c r="DA195" s="63"/>
      <c r="DB195" s="63"/>
      <c r="DC195" s="63"/>
      <c r="DD195" s="63"/>
      <c r="DE195" s="63"/>
    </row>
    <row r="196" spans="2:109" ht="27" customHeight="1" x14ac:dyDescent="0.2">
      <c r="B196" s="64" t="s">
        <v>164</v>
      </c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  <c r="AB196" s="65"/>
      <c r="AC196" s="65"/>
      <c r="AD196" s="65"/>
      <c r="AE196" s="65"/>
      <c r="AF196" s="65"/>
      <c r="AG196" s="65"/>
      <c r="AH196" s="65"/>
      <c r="AI196" s="65"/>
      <c r="AJ196" s="65"/>
      <c r="AK196" s="65"/>
      <c r="AL196" s="65"/>
      <c r="AM196" s="65"/>
      <c r="AN196" s="65"/>
      <c r="AO196" s="65"/>
      <c r="AP196" s="65"/>
      <c r="AQ196" s="65"/>
      <c r="AR196" s="65"/>
      <c r="AS196" s="65"/>
      <c r="AT196" s="65"/>
      <c r="AU196" s="65"/>
      <c r="AV196" s="65"/>
      <c r="AW196" s="65"/>
      <c r="AX196" s="65"/>
      <c r="AY196" s="65"/>
      <c r="AZ196" s="65"/>
      <c r="BA196" s="65"/>
      <c r="BB196" s="65"/>
      <c r="BC196" s="65"/>
      <c r="BD196" s="65"/>
      <c r="BE196" s="65"/>
      <c r="BF196" s="65"/>
      <c r="BG196" s="65"/>
      <c r="BH196" s="65"/>
      <c r="BI196" s="65"/>
      <c r="BJ196" s="65"/>
      <c r="BK196" s="65"/>
      <c r="BL196" s="65"/>
      <c r="BM196" s="65"/>
      <c r="BN196" s="65"/>
      <c r="BO196" s="65"/>
      <c r="BP196" s="65"/>
      <c r="BQ196" s="65"/>
      <c r="BR196" s="66"/>
      <c r="BS196" s="67">
        <v>300</v>
      </c>
      <c r="BT196" s="67"/>
      <c r="BU196" s="67"/>
      <c r="BV196" s="67"/>
      <c r="BW196" s="67"/>
      <c r="BX196" s="67"/>
      <c r="BY196" s="67"/>
      <c r="BZ196" s="42">
        <f>[4]г.Минск!BZ196+[4]Брест!BZ196+[4]Витебск!BZ196+[4]Гомель!BZ196+[4]Гродно!BZ196+'[4]Минск. обл.'!BZ196:CL196+[4]Могилев!BZ196</f>
        <v>7262813</v>
      </c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>
        <f>[4]г.Минск!CM196+[4]Брест!CM196+[4]Витебск!CM196+[4]Гомель!CM196+[4]Гродно!CM196+'[4]Минск. обл.'!CM196:DE196+[4]Могилев!CM196</f>
        <v>6067251.5</v>
      </c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</row>
    <row r="197" spans="2:109" ht="25.7" customHeight="1" x14ac:dyDescent="0.2">
      <c r="B197" s="45" t="s">
        <v>165</v>
      </c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  <c r="AE197" s="46"/>
      <c r="AF197" s="46"/>
      <c r="AG197" s="46"/>
      <c r="AH197" s="46"/>
      <c r="AI197" s="46"/>
      <c r="AJ197" s="46"/>
      <c r="AK197" s="46"/>
      <c r="AL197" s="46"/>
      <c r="AM197" s="46"/>
      <c r="AN197" s="46"/>
      <c r="AO197" s="46"/>
      <c r="AP197" s="46"/>
      <c r="AQ197" s="46"/>
      <c r="AR197" s="46"/>
      <c r="AS197" s="46"/>
      <c r="AT197" s="46"/>
      <c r="AU197" s="46"/>
      <c r="AV197" s="46"/>
      <c r="AW197" s="46"/>
      <c r="AX197" s="46"/>
      <c r="AY197" s="46"/>
      <c r="AZ197" s="46"/>
      <c r="BA197" s="46"/>
      <c r="BB197" s="46"/>
      <c r="BC197" s="46"/>
      <c r="BD197" s="46"/>
      <c r="BE197" s="46"/>
      <c r="BF197" s="46"/>
      <c r="BG197" s="46"/>
      <c r="BH197" s="46"/>
      <c r="BI197" s="46"/>
      <c r="BJ197" s="46"/>
      <c r="BK197" s="46"/>
      <c r="BL197" s="46"/>
      <c r="BM197" s="46"/>
      <c r="BN197" s="46"/>
      <c r="BO197" s="46"/>
      <c r="BP197" s="46"/>
      <c r="BQ197" s="46"/>
      <c r="BR197" s="47"/>
      <c r="BS197" s="48">
        <v>310</v>
      </c>
      <c r="BT197" s="48"/>
      <c r="BU197" s="48"/>
      <c r="BV197" s="48"/>
      <c r="BW197" s="48"/>
      <c r="BX197" s="48"/>
      <c r="BY197" s="48"/>
      <c r="BZ197" s="62">
        <f>BZ199+BZ203</f>
        <v>1625838.1</v>
      </c>
      <c r="CA197" s="62"/>
      <c r="CB197" s="62"/>
      <c r="CC197" s="62"/>
      <c r="CD197" s="62"/>
      <c r="CE197" s="62"/>
      <c r="CF197" s="62"/>
      <c r="CG197" s="62"/>
      <c r="CH197" s="62"/>
      <c r="CI197" s="62"/>
      <c r="CJ197" s="62"/>
      <c r="CK197" s="62"/>
      <c r="CL197" s="62"/>
      <c r="CM197" s="62">
        <f>CM199+CM203</f>
        <v>1269252.2000000002</v>
      </c>
      <c r="CN197" s="62"/>
      <c r="CO197" s="62"/>
      <c r="CP197" s="62"/>
      <c r="CQ197" s="62"/>
      <c r="CR197" s="62"/>
      <c r="CS197" s="62"/>
      <c r="CT197" s="62"/>
      <c r="CU197" s="62"/>
      <c r="CV197" s="62"/>
      <c r="CW197" s="62"/>
      <c r="CX197" s="62"/>
      <c r="CY197" s="62"/>
      <c r="CZ197" s="62"/>
      <c r="DA197" s="62"/>
      <c r="DB197" s="62"/>
      <c r="DC197" s="62"/>
      <c r="DD197" s="62"/>
      <c r="DE197" s="62"/>
    </row>
    <row r="198" spans="2:109" ht="12.95" customHeight="1" x14ac:dyDescent="0.2">
      <c r="B198" s="58" t="s">
        <v>109</v>
      </c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  <c r="AK198" s="59"/>
      <c r="AL198" s="59"/>
      <c r="AM198" s="59"/>
      <c r="AN198" s="59"/>
      <c r="AO198" s="59"/>
      <c r="AP198" s="59"/>
      <c r="AQ198" s="59"/>
      <c r="AR198" s="59"/>
      <c r="AS198" s="59"/>
      <c r="AT198" s="59"/>
      <c r="AU198" s="59"/>
      <c r="AV198" s="59"/>
      <c r="AW198" s="59"/>
      <c r="AX198" s="59"/>
      <c r="AY198" s="59"/>
      <c r="AZ198" s="59"/>
      <c r="BA198" s="59"/>
      <c r="BB198" s="59"/>
      <c r="BC198" s="59"/>
      <c r="BD198" s="59"/>
      <c r="BE198" s="59"/>
      <c r="BF198" s="59"/>
      <c r="BG198" s="59"/>
      <c r="BH198" s="59"/>
      <c r="BI198" s="59"/>
      <c r="BJ198" s="59"/>
      <c r="BK198" s="59"/>
      <c r="BL198" s="59"/>
      <c r="BM198" s="59"/>
      <c r="BN198" s="59"/>
      <c r="BO198" s="59"/>
      <c r="BP198" s="59"/>
      <c r="BQ198" s="59"/>
      <c r="BR198" s="60"/>
      <c r="BS198" s="48"/>
      <c r="BT198" s="48"/>
      <c r="BU198" s="48"/>
      <c r="BV198" s="48"/>
      <c r="BW198" s="48"/>
      <c r="BX198" s="48"/>
      <c r="BY198" s="48"/>
      <c r="BZ198" s="61"/>
      <c r="CA198" s="61"/>
      <c r="CB198" s="61"/>
      <c r="CC198" s="61"/>
      <c r="CD198" s="61"/>
      <c r="CE198" s="61"/>
      <c r="CF198" s="61"/>
      <c r="CG198" s="61"/>
      <c r="CH198" s="61"/>
      <c r="CI198" s="61"/>
      <c r="CJ198" s="61"/>
      <c r="CK198" s="61"/>
      <c r="CL198" s="61"/>
      <c r="CM198" s="61"/>
      <c r="CN198" s="61"/>
      <c r="CO198" s="61"/>
      <c r="CP198" s="61"/>
      <c r="CQ198" s="61"/>
      <c r="CR198" s="61"/>
      <c r="CS198" s="61"/>
      <c r="CT198" s="61"/>
      <c r="CU198" s="61"/>
      <c r="CV198" s="61"/>
      <c r="CW198" s="61"/>
      <c r="CX198" s="61"/>
      <c r="CY198" s="61"/>
      <c r="CZ198" s="61"/>
      <c r="DA198" s="61"/>
      <c r="DB198" s="61"/>
      <c r="DC198" s="61"/>
      <c r="DD198" s="61"/>
      <c r="DE198" s="61"/>
    </row>
    <row r="199" spans="2:109" ht="12.95" customHeight="1" x14ac:dyDescent="0.2">
      <c r="B199" s="58" t="s">
        <v>166</v>
      </c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  <c r="AK199" s="59"/>
      <c r="AL199" s="59"/>
      <c r="AM199" s="59"/>
      <c r="AN199" s="59"/>
      <c r="AO199" s="59"/>
      <c r="AP199" s="59"/>
      <c r="AQ199" s="59"/>
      <c r="AR199" s="59"/>
      <c r="AS199" s="59"/>
      <c r="AT199" s="59"/>
      <c r="AU199" s="59"/>
      <c r="AV199" s="59"/>
      <c r="AW199" s="59"/>
      <c r="AX199" s="59"/>
      <c r="AY199" s="59"/>
      <c r="AZ199" s="59"/>
      <c r="BA199" s="59"/>
      <c r="BB199" s="59"/>
      <c r="BC199" s="59"/>
      <c r="BD199" s="59"/>
      <c r="BE199" s="59"/>
      <c r="BF199" s="59"/>
      <c r="BG199" s="59"/>
      <c r="BH199" s="59"/>
      <c r="BI199" s="59"/>
      <c r="BJ199" s="59"/>
      <c r="BK199" s="59"/>
      <c r="BL199" s="59"/>
      <c r="BM199" s="59"/>
      <c r="BN199" s="59"/>
      <c r="BO199" s="59"/>
      <c r="BP199" s="59"/>
      <c r="BQ199" s="59"/>
      <c r="BR199" s="60"/>
      <c r="BS199" s="48">
        <v>311</v>
      </c>
      <c r="BT199" s="48"/>
      <c r="BU199" s="48"/>
      <c r="BV199" s="48"/>
      <c r="BW199" s="48"/>
      <c r="BX199" s="48"/>
      <c r="BY199" s="48"/>
      <c r="BZ199" s="62">
        <f>BZ201+BZ202</f>
        <v>52096.4</v>
      </c>
      <c r="CA199" s="62"/>
      <c r="CB199" s="62"/>
      <c r="CC199" s="62"/>
      <c r="CD199" s="62"/>
      <c r="CE199" s="62"/>
      <c r="CF199" s="62"/>
      <c r="CG199" s="62"/>
      <c r="CH199" s="62"/>
      <c r="CI199" s="62"/>
      <c r="CJ199" s="62"/>
      <c r="CK199" s="62"/>
      <c r="CL199" s="62"/>
      <c r="CM199" s="62">
        <f>CM201+CM202</f>
        <v>32788.6</v>
      </c>
      <c r="CN199" s="62"/>
      <c r="CO199" s="62"/>
      <c r="CP199" s="62"/>
      <c r="CQ199" s="62"/>
      <c r="CR199" s="62"/>
      <c r="CS199" s="62"/>
      <c r="CT199" s="62"/>
      <c r="CU199" s="62"/>
      <c r="CV199" s="62"/>
      <c r="CW199" s="62"/>
      <c r="CX199" s="62"/>
      <c r="CY199" s="62"/>
      <c r="CZ199" s="62"/>
      <c r="DA199" s="62"/>
      <c r="DB199" s="62"/>
      <c r="DC199" s="62"/>
      <c r="DD199" s="62"/>
      <c r="DE199" s="62"/>
    </row>
    <row r="200" spans="2:109" ht="12.95" customHeight="1" x14ac:dyDescent="0.2">
      <c r="B200" s="52" t="s">
        <v>109</v>
      </c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  <c r="AG200" s="53"/>
      <c r="AH200" s="53"/>
      <c r="AI200" s="53"/>
      <c r="AJ200" s="53"/>
      <c r="AK200" s="53"/>
      <c r="AL200" s="53"/>
      <c r="AM200" s="53"/>
      <c r="AN200" s="53"/>
      <c r="AO200" s="53"/>
      <c r="AP200" s="53"/>
      <c r="AQ200" s="53"/>
      <c r="AR200" s="53"/>
      <c r="AS200" s="53"/>
      <c r="AT200" s="53"/>
      <c r="AU200" s="53"/>
      <c r="AV200" s="53"/>
      <c r="AW200" s="53"/>
      <c r="AX200" s="53"/>
      <c r="AY200" s="53"/>
      <c r="AZ200" s="53"/>
      <c r="BA200" s="53"/>
      <c r="BB200" s="53"/>
      <c r="BC200" s="53"/>
      <c r="BD200" s="53"/>
      <c r="BE200" s="53"/>
      <c r="BF200" s="53"/>
      <c r="BG200" s="53"/>
      <c r="BH200" s="53"/>
      <c r="BI200" s="53"/>
      <c r="BJ200" s="53"/>
      <c r="BK200" s="53"/>
      <c r="BL200" s="53"/>
      <c r="BM200" s="53"/>
      <c r="BN200" s="53"/>
      <c r="BO200" s="53"/>
      <c r="BP200" s="53"/>
      <c r="BQ200" s="53"/>
      <c r="BR200" s="54"/>
      <c r="BS200" s="48"/>
      <c r="BT200" s="48"/>
      <c r="BU200" s="48"/>
      <c r="BV200" s="48"/>
      <c r="BW200" s="48"/>
      <c r="BX200" s="48"/>
      <c r="BY200" s="48"/>
      <c r="BZ200" s="61"/>
      <c r="CA200" s="61"/>
      <c r="CB200" s="61"/>
      <c r="CC200" s="61"/>
      <c r="CD200" s="61"/>
      <c r="CE200" s="61"/>
      <c r="CF200" s="61"/>
      <c r="CG200" s="61"/>
      <c r="CH200" s="61"/>
      <c r="CI200" s="61"/>
      <c r="CJ200" s="61"/>
      <c r="CK200" s="61"/>
      <c r="CL200" s="61"/>
      <c r="CM200" s="61"/>
      <c r="CN200" s="61"/>
      <c r="CO200" s="61"/>
      <c r="CP200" s="61"/>
      <c r="CQ200" s="61"/>
      <c r="CR200" s="61"/>
      <c r="CS200" s="61"/>
      <c r="CT200" s="61"/>
      <c r="CU200" s="61"/>
      <c r="CV200" s="61"/>
      <c r="CW200" s="61"/>
      <c r="CX200" s="61"/>
      <c r="CY200" s="61"/>
      <c r="CZ200" s="61"/>
      <c r="DA200" s="61"/>
      <c r="DB200" s="61"/>
      <c r="DC200" s="61"/>
      <c r="DD200" s="61"/>
      <c r="DE200" s="61"/>
    </row>
    <row r="201" spans="2:109" ht="12.95" customHeight="1" x14ac:dyDescent="0.2">
      <c r="B201" s="52" t="s">
        <v>153</v>
      </c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  <c r="AD201" s="53"/>
      <c r="AE201" s="53"/>
      <c r="AF201" s="53"/>
      <c r="AG201" s="53"/>
      <c r="AH201" s="53"/>
      <c r="AI201" s="53"/>
      <c r="AJ201" s="53"/>
      <c r="AK201" s="53"/>
      <c r="AL201" s="53"/>
      <c r="AM201" s="53"/>
      <c r="AN201" s="53"/>
      <c r="AO201" s="53"/>
      <c r="AP201" s="53"/>
      <c r="AQ201" s="53"/>
      <c r="AR201" s="53"/>
      <c r="AS201" s="53"/>
      <c r="AT201" s="53"/>
      <c r="AU201" s="53"/>
      <c r="AV201" s="53"/>
      <c r="AW201" s="53"/>
      <c r="AX201" s="53"/>
      <c r="AY201" s="53"/>
      <c r="AZ201" s="53"/>
      <c r="BA201" s="53"/>
      <c r="BB201" s="53"/>
      <c r="BC201" s="53"/>
      <c r="BD201" s="53"/>
      <c r="BE201" s="53"/>
      <c r="BF201" s="53"/>
      <c r="BG201" s="53"/>
      <c r="BH201" s="53"/>
      <c r="BI201" s="53"/>
      <c r="BJ201" s="53"/>
      <c r="BK201" s="53"/>
      <c r="BL201" s="53"/>
      <c r="BM201" s="53"/>
      <c r="BN201" s="53"/>
      <c r="BO201" s="53"/>
      <c r="BP201" s="53"/>
      <c r="BQ201" s="53"/>
      <c r="BR201" s="54"/>
      <c r="BS201" s="48">
        <v>312</v>
      </c>
      <c r="BT201" s="48"/>
      <c r="BU201" s="48"/>
      <c r="BV201" s="48"/>
      <c r="BW201" s="48"/>
      <c r="BX201" s="48"/>
      <c r="BY201" s="48"/>
      <c r="BZ201" s="42">
        <f>[4]г.Минск!BZ201+[4]Брест!BZ201+[4]Витебск!BZ201+[4]Гомель!BZ201+[4]Гродно!BZ201+'[4]Минск. обл.'!BZ201:CL201+[4]Могилев!BZ201</f>
        <v>43356.6</v>
      </c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>
        <f>[4]г.Минск!CM201+[4]Брест!CM201+[4]Витебск!CM201+[4]Гомель!CM201+[4]Гродно!CM201+'[4]Минск. обл.'!CM201:DE201+[4]Могилев!CM201</f>
        <v>27844.699999999997</v>
      </c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</row>
    <row r="202" spans="2:109" ht="12.95" customHeight="1" x14ac:dyDescent="0.2">
      <c r="B202" s="52" t="s">
        <v>154</v>
      </c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  <c r="AH202" s="53"/>
      <c r="AI202" s="53"/>
      <c r="AJ202" s="53"/>
      <c r="AK202" s="53"/>
      <c r="AL202" s="53"/>
      <c r="AM202" s="53"/>
      <c r="AN202" s="53"/>
      <c r="AO202" s="53"/>
      <c r="AP202" s="53"/>
      <c r="AQ202" s="53"/>
      <c r="AR202" s="53"/>
      <c r="AS202" s="53"/>
      <c r="AT202" s="53"/>
      <c r="AU202" s="53"/>
      <c r="AV202" s="53"/>
      <c r="AW202" s="53"/>
      <c r="AX202" s="53"/>
      <c r="AY202" s="53"/>
      <c r="AZ202" s="53"/>
      <c r="BA202" s="53"/>
      <c r="BB202" s="53"/>
      <c r="BC202" s="53"/>
      <c r="BD202" s="53"/>
      <c r="BE202" s="53"/>
      <c r="BF202" s="53"/>
      <c r="BG202" s="53"/>
      <c r="BH202" s="53"/>
      <c r="BI202" s="53"/>
      <c r="BJ202" s="53"/>
      <c r="BK202" s="53"/>
      <c r="BL202" s="53"/>
      <c r="BM202" s="53"/>
      <c r="BN202" s="53"/>
      <c r="BO202" s="53"/>
      <c r="BP202" s="53"/>
      <c r="BQ202" s="53"/>
      <c r="BR202" s="54"/>
      <c r="BS202" s="48">
        <v>313</v>
      </c>
      <c r="BT202" s="48"/>
      <c r="BU202" s="48"/>
      <c r="BV202" s="48"/>
      <c r="BW202" s="48"/>
      <c r="BX202" s="48"/>
      <c r="BY202" s="48"/>
      <c r="BZ202" s="42">
        <f>[4]г.Минск!BZ202+[4]Брест!BZ202+[4]Витебск!BZ202+[4]Гомель!BZ202+[4]Гродно!BZ202+'[4]Минск. обл.'!BZ202:CL202+[4]Могилев!BZ202</f>
        <v>8739.8000000000011</v>
      </c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>
        <f>[4]г.Минск!CM202+[4]Брест!CM202+[4]Витебск!CM202+[4]Гомель!CM202+[4]Гродно!CM202+'[4]Минск. обл.'!CM202:DE202+[4]Могилев!CM202</f>
        <v>4943.8999999999996</v>
      </c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</row>
    <row r="203" spans="2:109" ht="12.95" customHeight="1" x14ac:dyDescent="0.2">
      <c r="B203" s="58" t="s">
        <v>167</v>
      </c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  <c r="AK203" s="59"/>
      <c r="AL203" s="59"/>
      <c r="AM203" s="59"/>
      <c r="AN203" s="59"/>
      <c r="AO203" s="59"/>
      <c r="AP203" s="59"/>
      <c r="AQ203" s="59"/>
      <c r="AR203" s="59"/>
      <c r="AS203" s="59"/>
      <c r="AT203" s="59"/>
      <c r="AU203" s="59"/>
      <c r="AV203" s="59"/>
      <c r="AW203" s="59"/>
      <c r="AX203" s="59"/>
      <c r="AY203" s="59"/>
      <c r="AZ203" s="59"/>
      <c r="BA203" s="59"/>
      <c r="BB203" s="59"/>
      <c r="BC203" s="59"/>
      <c r="BD203" s="59"/>
      <c r="BE203" s="59"/>
      <c r="BF203" s="59"/>
      <c r="BG203" s="59"/>
      <c r="BH203" s="59"/>
      <c r="BI203" s="59"/>
      <c r="BJ203" s="59"/>
      <c r="BK203" s="59"/>
      <c r="BL203" s="59"/>
      <c r="BM203" s="59"/>
      <c r="BN203" s="59"/>
      <c r="BO203" s="59"/>
      <c r="BP203" s="59"/>
      <c r="BQ203" s="59"/>
      <c r="BR203" s="60"/>
      <c r="BS203" s="48">
        <v>314</v>
      </c>
      <c r="BT203" s="48"/>
      <c r="BU203" s="48"/>
      <c r="BV203" s="48"/>
      <c r="BW203" s="48"/>
      <c r="BX203" s="48"/>
      <c r="BY203" s="48"/>
      <c r="BZ203" s="42">
        <f>[4]г.Минск!BZ203+[4]Брест!BZ203+[4]Витебск!BZ203+[4]Гомель!BZ203+[4]Гродно!BZ203+'[4]Минск. обл.'!BZ203:CL203+[4]Могилев!BZ203</f>
        <v>1573741.7000000002</v>
      </c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>
        <f>[4]г.Минск!CM203+[4]Брест!CM203+[4]Витебск!CM203+[4]Гомель!CM203+[4]Гродно!CM203+'[4]Минск. обл.'!CM203:DE203+[4]Могилев!CM203</f>
        <v>1236463.6000000001</v>
      </c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</row>
    <row r="204" spans="2:109" ht="12.95" customHeight="1" x14ac:dyDescent="0.2">
      <c r="B204" s="52" t="s">
        <v>168</v>
      </c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  <c r="AD204" s="53"/>
      <c r="AE204" s="53"/>
      <c r="AF204" s="53"/>
      <c r="AG204" s="53"/>
      <c r="AH204" s="53"/>
      <c r="AI204" s="53"/>
      <c r="AJ204" s="53"/>
      <c r="AK204" s="53"/>
      <c r="AL204" s="53"/>
      <c r="AM204" s="53"/>
      <c r="AN204" s="53"/>
      <c r="AO204" s="53"/>
      <c r="AP204" s="53"/>
      <c r="AQ204" s="53"/>
      <c r="AR204" s="53"/>
      <c r="AS204" s="53"/>
      <c r="AT204" s="53"/>
      <c r="AU204" s="53"/>
      <c r="AV204" s="53"/>
      <c r="AW204" s="53"/>
      <c r="AX204" s="53"/>
      <c r="AY204" s="53"/>
      <c r="AZ204" s="53"/>
      <c r="BA204" s="53"/>
      <c r="BB204" s="53"/>
      <c r="BC204" s="53"/>
      <c r="BD204" s="53"/>
      <c r="BE204" s="53"/>
      <c r="BF204" s="53"/>
      <c r="BG204" s="53"/>
      <c r="BH204" s="53"/>
      <c r="BI204" s="53"/>
      <c r="BJ204" s="53"/>
      <c r="BK204" s="53"/>
      <c r="BL204" s="53"/>
      <c r="BM204" s="53"/>
      <c r="BN204" s="53"/>
      <c r="BO204" s="53"/>
      <c r="BP204" s="53"/>
      <c r="BQ204" s="53"/>
      <c r="BR204" s="54"/>
      <c r="BS204" s="48"/>
      <c r="BT204" s="48"/>
      <c r="BU204" s="48"/>
      <c r="BV204" s="48"/>
      <c r="BW204" s="48"/>
      <c r="BX204" s="48"/>
      <c r="BY204" s="48"/>
      <c r="BZ204" s="61"/>
      <c r="CA204" s="61"/>
      <c r="CB204" s="61"/>
      <c r="CC204" s="61"/>
      <c r="CD204" s="61"/>
      <c r="CE204" s="61"/>
      <c r="CF204" s="61"/>
      <c r="CG204" s="61"/>
      <c r="CH204" s="61"/>
      <c r="CI204" s="61"/>
      <c r="CJ204" s="61"/>
      <c r="CK204" s="61"/>
      <c r="CL204" s="61"/>
      <c r="CM204" s="61"/>
      <c r="CN204" s="61"/>
      <c r="CO204" s="61"/>
      <c r="CP204" s="61"/>
      <c r="CQ204" s="61"/>
      <c r="CR204" s="61"/>
      <c r="CS204" s="61"/>
      <c r="CT204" s="61"/>
      <c r="CU204" s="61"/>
      <c r="CV204" s="61"/>
      <c r="CW204" s="61"/>
      <c r="CX204" s="61"/>
      <c r="CY204" s="61"/>
      <c r="CZ204" s="61"/>
      <c r="DA204" s="61"/>
      <c r="DB204" s="61"/>
      <c r="DC204" s="61"/>
      <c r="DD204" s="61"/>
      <c r="DE204" s="61"/>
    </row>
    <row r="205" spans="2:109" ht="27" customHeight="1" x14ac:dyDescent="0.2">
      <c r="B205" s="52" t="s">
        <v>169</v>
      </c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  <c r="AR205" s="53"/>
      <c r="AS205" s="53"/>
      <c r="AT205" s="53"/>
      <c r="AU205" s="53"/>
      <c r="AV205" s="53"/>
      <c r="AW205" s="53"/>
      <c r="AX205" s="53"/>
      <c r="AY205" s="53"/>
      <c r="AZ205" s="53"/>
      <c r="BA205" s="53"/>
      <c r="BB205" s="53"/>
      <c r="BC205" s="53"/>
      <c r="BD205" s="53"/>
      <c r="BE205" s="53"/>
      <c r="BF205" s="53"/>
      <c r="BG205" s="53"/>
      <c r="BH205" s="53"/>
      <c r="BI205" s="53"/>
      <c r="BJ205" s="53"/>
      <c r="BK205" s="53"/>
      <c r="BL205" s="53"/>
      <c r="BM205" s="53"/>
      <c r="BN205" s="53"/>
      <c r="BO205" s="53"/>
      <c r="BP205" s="53"/>
      <c r="BQ205" s="53"/>
      <c r="BR205" s="54"/>
      <c r="BS205" s="48">
        <v>316</v>
      </c>
      <c r="BT205" s="48"/>
      <c r="BU205" s="48"/>
      <c r="BV205" s="48"/>
      <c r="BW205" s="48"/>
      <c r="BX205" s="48"/>
      <c r="BY205" s="48"/>
      <c r="BZ205" s="42">
        <f>[4]г.Минск!BZ205+[4]Брест!BZ205+[4]Витебск!BZ205+[4]Гомель!BZ205+[4]Гродно!BZ205+'[4]Минск. обл.'!BZ205:CL205+[4]Могилев!BZ205</f>
        <v>261274.9</v>
      </c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>
        <f>[4]г.Минск!CM205+[4]Брест!CM205+[4]Витебск!CM205+[4]Гомель!CM205+[4]Гродно!CM205+'[4]Минск. обл.'!CM205:DE205+[4]Могилев!CM205</f>
        <v>147377.1</v>
      </c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</row>
    <row r="206" spans="2:109" ht="12.95" customHeight="1" x14ac:dyDescent="0.2">
      <c r="B206" s="55" t="s">
        <v>170</v>
      </c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  <c r="AB206" s="56"/>
      <c r="AC206" s="56"/>
      <c r="AD206" s="56"/>
      <c r="AE206" s="56"/>
      <c r="AF206" s="56"/>
      <c r="AG206" s="56"/>
      <c r="AH206" s="56"/>
      <c r="AI206" s="56"/>
      <c r="AJ206" s="56"/>
      <c r="AK206" s="56"/>
      <c r="AL206" s="56"/>
      <c r="AM206" s="56"/>
      <c r="AN206" s="56"/>
      <c r="AO206" s="56"/>
      <c r="AP206" s="56"/>
      <c r="AQ206" s="56"/>
      <c r="AR206" s="56"/>
      <c r="AS206" s="56"/>
      <c r="AT206" s="56"/>
      <c r="AU206" s="56"/>
      <c r="AV206" s="56"/>
      <c r="AW206" s="56"/>
      <c r="AX206" s="56"/>
      <c r="AY206" s="56"/>
      <c r="AZ206" s="56"/>
      <c r="BA206" s="56"/>
      <c r="BB206" s="56"/>
      <c r="BC206" s="56"/>
      <c r="BD206" s="56"/>
      <c r="BE206" s="56"/>
      <c r="BF206" s="56"/>
      <c r="BG206" s="56"/>
      <c r="BH206" s="56"/>
      <c r="BI206" s="56"/>
      <c r="BJ206" s="56"/>
      <c r="BK206" s="56"/>
      <c r="BL206" s="56"/>
      <c r="BM206" s="56"/>
      <c r="BN206" s="56"/>
      <c r="BO206" s="56"/>
      <c r="BP206" s="56"/>
      <c r="BQ206" s="56"/>
      <c r="BR206" s="57"/>
      <c r="BS206" s="41">
        <v>317</v>
      </c>
      <c r="BT206" s="41"/>
      <c r="BU206" s="41"/>
      <c r="BV206" s="41"/>
      <c r="BW206" s="41"/>
      <c r="BX206" s="41"/>
      <c r="BY206" s="41"/>
      <c r="BZ206" s="42">
        <f>[4]г.Минск!BZ206+[4]Брест!BZ206+[4]Витебск!BZ206+[4]Гомель!BZ206+[4]Гродно!BZ206+'[4]Минск. обл.'!BZ206:CL206+[4]Могилев!BZ206</f>
        <v>1616351.5999999999</v>
      </c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>
        <f>[4]г.Минск!CM206+[4]Брест!CM206+[4]Витебск!CM206+[4]Гомель!CM206+[4]Гродно!CM206+'[4]Минск. обл.'!CM206:DE206+[4]Могилев!CM206</f>
        <v>1269195.9000000001</v>
      </c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</row>
    <row r="207" spans="2:109" ht="0.75" customHeight="1" x14ac:dyDescent="0.2">
      <c r="B207" s="45" t="s">
        <v>171</v>
      </c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  <c r="AC207" s="46"/>
      <c r="AD207" s="46"/>
      <c r="AE207" s="46"/>
      <c r="AF207" s="46"/>
      <c r="AG207" s="46"/>
      <c r="AH207" s="46"/>
      <c r="AI207" s="46"/>
      <c r="AJ207" s="46"/>
      <c r="AK207" s="46"/>
      <c r="AL207" s="46"/>
      <c r="AM207" s="46"/>
      <c r="AN207" s="46"/>
      <c r="AO207" s="46"/>
      <c r="AP207" s="46"/>
      <c r="AQ207" s="46"/>
      <c r="AR207" s="46"/>
      <c r="AS207" s="46"/>
      <c r="AT207" s="46"/>
      <c r="AU207" s="46"/>
      <c r="AV207" s="46"/>
      <c r="AW207" s="46"/>
      <c r="AX207" s="46"/>
      <c r="AY207" s="46"/>
      <c r="AZ207" s="46"/>
      <c r="BA207" s="46"/>
      <c r="BB207" s="46"/>
      <c r="BC207" s="46"/>
      <c r="BD207" s="46"/>
      <c r="BE207" s="46"/>
      <c r="BF207" s="46"/>
      <c r="BG207" s="46"/>
      <c r="BH207" s="46"/>
      <c r="BI207" s="46"/>
      <c r="BJ207" s="46"/>
      <c r="BK207" s="46"/>
      <c r="BL207" s="46"/>
      <c r="BM207" s="46"/>
      <c r="BN207" s="46"/>
      <c r="BO207" s="46"/>
      <c r="BP207" s="46"/>
      <c r="BQ207" s="46"/>
      <c r="BR207" s="47"/>
      <c r="BS207" s="48">
        <v>320</v>
      </c>
      <c r="BT207" s="48"/>
      <c r="BU207" s="48"/>
      <c r="BV207" s="48"/>
      <c r="BW207" s="48"/>
      <c r="BX207" s="48"/>
      <c r="BY207" s="48"/>
      <c r="BZ207" s="42">
        <f>[4]г.Минск!BZ207+[4]Брест!BZ207+[4]Витебск!BZ207+[4]Гомель!BZ207+[4]Гродно!BZ207+'[4]Минск. обл.'!BZ207:CL207+[4]Могилев!BZ207</f>
        <v>0</v>
      </c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9" t="s">
        <v>49</v>
      </c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1"/>
    </row>
    <row r="208" spans="2:109" ht="12.75" hidden="1" customHeight="1" x14ac:dyDescent="0.2">
      <c r="B208" s="45" t="s">
        <v>172</v>
      </c>
      <c r="C208" s="46"/>
      <c r="D208" s="46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  <c r="AC208" s="46"/>
      <c r="AD208" s="46"/>
      <c r="AE208" s="46"/>
      <c r="AF208" s="46"/>
      <c r="AG208" s="46"/>
      <c r="AH208" s="46"/>
      <c r="AI208" s="46"/>
      <c r="AJ208" s="46"/>
      <c r="AK208" s="46"/>
      <c r="AL208" s="46"/>
      <c r="AM208" s="46"/>
      <c r="AN208" s="46"/>
      <c r="AO208" s="46"/>
      <c r="AP208" s="46"/>
      <c r="AQ208" s="46"/>
      <c r="AR208" s="46"/>
      <c r="AS208" s="46"/>
      <c r="AT208" s="46"/>
      <c r="AU208" s="46"/>
      <c r="AV208" s="46"/>
      <c r="AW208" s="46"/>
      <c r="AX208" s="46"/>
      <c r="AY208" s="46"/>
      <c r="AZ208" s="46"/>
      <c r="BA208" s="46"/>
      <c r="BB208" s="46"/>
      <c r="BC208" s="46"/>
      <c r="BD208" s="46"/>
      <c r="BE208" s="46"/>
      <c r="BF208" s="46"/>
      <c r="BG208" s="46"/>
      <c r="BH208" s="46"/>
      <c r="BI208" s="46"/>
      <c r="BJ208" s="46"/>
      <c r="BK208" s="46"/>
      <c r="BL208" s="46"/>
      <c r="BM208" s="46"/>
      <c r="BN208" s="46"/>
      <c r="BO208" s="46"/>
      <c r="BP208" s="46"/>
      <c r="BQ208" s="46"/>
      <c r="BR208" s="47"/>
      <c r="BS208" s="48">
        <v>330</v>
      </c>
      <c r="BT208" s="48"/>
      <c r="BU208" s="48"/>
      <c r="BV208" s="48"/>
      <c r="BW208" s="48"/>
      <c r="BX208" s="48"/>
      <c r="BY208" s="48"/>
      <c r="BZ208" s="42">
        <f>[4]г.Минск!BZ208+[4]Брест!BZ208+[4]Витебск!BZ208+[4]Гомель!BZ208+[4]Гродно!BZ208+'[4]Минск. обл.'!BZ208:CL208+[4]Могилев!BZ208</f>
        <v>0</v>
      </c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3" t="s">
        <v>49</v>
      </c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</row>
    <row r="209" spans="2:114" ht="12.75" hidden="1" customHeight="1" x14ac:dyDescent="0.2">
      <c r="B209" s="38" t="s">
        <v>173</v>
      </c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39"/>
      <c r="AO209" s="39"/>
      <c r="AP209" s="39"/>
      <c r="AQ209" s="39"/>
      <c r="AR209" s="39"/>
      <c r="AS209" s="39"/>
      <c r="AT209" s="39"/>
      <c r="AU209" s="39"/>
      <c r="AV209" s="39"/>
      <c r="AW209" s="39"/>
      <c r="AX209" s="39"/>
      <c r="AY209" s="39"/>
      <c r="AZ209" s="39"/>
      <c r="BA209" s="39"/>
      <c r="BB209" s="39"/>
      <c r="BC209" s="39"/>
      <c r="BD209" s="39"/>
      <c r="BE209" s="39"/>
      <c r="BF209" s="39"/>
      <c r="BG209" s="39"/>
      <c r="BH209" s="39"/>
      <c r="BI209" s="39"/>
      <c r="BJ209" s="39"/>
      <c r="BK209" s="39"/>
      <c r="BL209" s="39"/>
      <c r="BM209" s="39"/>
      <c r="BN209" s="39"/>
      <c r="BO209" s="39"/>
      <c r="BP209" s="39"/>
      <c r="BQ209" s="39"/>
      <c r="BR209" s="40"/>
      <c r="BS209" s="41">
        <v>331</v>
      </c>
      <c r="BT209" s="41"/>
      <c r="BU209" s="41"/>
      <c r="BV209" s="41"/>
      <c r="BW209" s="41"/>
      <c r="BX209" s="41"/>
      <c r="BY209" s="41"/>
      <c r="BZ209" s="42">
        <f>[4]г.Минск!BZ209+[4]Брест!BZ209+[4]Витебск!BZ209+[4]Гомель!BZ209+[4]Гродно!BZ209+'[4]Минск. обл.'!BZ209:CL209+[4]Могилев!BZ209</f>
        <v>0</v>
      </c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3" t="s">
        <v>49</v>
      </c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</row>
    <row r="210" spans="2:114" ht="11.25" customHeight="1" x14ac:dyDescent="0.2"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  <c r="DE210" s="4"/>
    </row>
    <row r="213" spans="2:114" ht="11.25" customHeight="1" x14ac:dyDescent="0.2">
      <c r="DF213" s="34">
        <f ca="1">TODAY()</f>
        <v>44103</v>
      </c>
      <c r="DG213" s="35"/>
      <c r="DH213" s="36">
        <f ca="1">DAY(DF213)</f>
        <v>29</v>
      </c>
      <c r="DI213" s="35">
        <f ca="1">MONTH(DF213)</f>
        <v>9</v>
      </c>
      <c r="DJ213" s="35">
        <f ca="1">YEAR(DF213)</f>
        <v>2020</v>
      </c>
    </row>
    <row r="214" spans="2:114" ht="11.25" customHeight="1" x14ac:dyDescent="0.2">
      <c r="DF214" s="35"/>
      <c r="DG214" s="35"/>
      <c r="DH214" s="35"/>
      <c r="DI214" s="35" t="str">
        <f ca="1">VLOOKUP(DI213,DF215:DG226,2,0)</f>
        <v>сентября</v>
      </c>
      <c r="DJ214" s="35"/>
    </row>
    <row r="215" spans="2:114" ht="11.25" customHeight="1" x14ac:dyDescent="0.2">
      <c r="DF215" s="35">
        <v>1</v>
      </c>
      <c r="DG215" s="35" t="s">
        <v>174</v>
      </c>
      <c r="DH215" s="35"/>
      <c r="DI215" s="35"/>
      <c r="DJ215" s="35"/>
    </row>
    <row r="216" spans="2:114" ht="11.25" customHeight="1" x14ac:dyDescent="0.2">
      <c r="DF216" s="35">
        <v>2</v>
      </c>
      <c r="DG216" s="35" t="s">
        <v>175</v>
      </c>
      <c r="DH216" s="35"/>
      <c r="DI216" s="35"/>
      <c r="DJ216" s="35"/>
    </row>
    <row r="217" spans="2:114" ht="11.25" customHeight="1" x14ac:dyDescent="0.2">
      <c r="DF217" s="35">
        <v>3</v>
      </c>
      <c r="DG217" s="35" t="s">
        <v>176</v>
      </c>
      <c r="DH217" s="35"/>
      <c r="DI217" s="35"/>
      <c r="DJ217" s="35"/>
    </row>
    <row r="218" spans="2:114" ht="11.25" customHeight="1" x14ac:dyDescent="0.2">
      <c r="DF218" s="35">
        <v>4</v>
      </c>
      <c r="DG218" s="35" t="s">
        <v>177</v>
      </c>
      <c r="DH218" s="35"/>
      <c r="DI218" s="35"/>
      <c r="DJ218" s="35"/>
    </row>
    <row r="219" spans="2:114" ht="11.25" customHeight="1" x14ac:dyDescent="0.2">
      <c r="DF219" s="35">
        <v>5</v>
      </c>
      <c r="DG219" s="35" t="s">
        <v>178</v>
      </c>
      <c r="DH219" s="35"/>
      <c r="DI219" s="35"/>
      <c r="DJ219" s="35"/>
    </row>
    <row r="220" spans="2:114" ht="11.25" customHeight="1" x14ac:dyDescent="0.2">
      <c r="DF220" s="35">
        <v>6</v>
      </c>
      <c r="DG220" s="35" t="s">
        <v>179</v>
      </c>
      <c r="DH220" s="35"/>
      <c r="DI220" s="35"/>
      <c r="DJ220" s="35"/>
    </row>
    <row r="221" spans="2:114" ht="11.25" customHeight="1" x14ac:dyDescent="0.2">
      <c r="DF221" s="35">
        <v>7</v>
      </c>
      <c r="DG221" s="35" t="s">
        <v>180</v>
      </c>
      <c r="DH221" s="35"/>
      <c r="DI221" s="35"/>
      <c r="DJ221" s="35"/>
    </row>
    <row r="222" spans="2:114" ht="11.25" customHeight="1" x14ac:dyDescent="0.2">
      <c r="DF222" s="35">
        <v>8</v>
      </c>
      <c r="DG222" s="35" t="s">
        <v>181</v>
      </c>
      <c r="DH222" s="35"/>
      <c r="DI222" s="35"/>
      <c r="DJ222" s="35"/>
    </row>
    <row r="223" spans="2:114" ht="11.25" customHeight="1" x14ac:dyDescent="0.2">
      <c r="DF223" s="35">
        <v>9</v>
      </c>
      <c r="DG223" s="35" t="s">
        <v>182</v>
      </c>
      <c r="DH223" s="35"/>
      <c r="DI223" s="35"/>
      <c r="DJ223" s="35"/>
    </row>
    <row r="224" spans="2:114" ht="11.25" customHeight="1" x14ac:dyDescent="0.2">
      <c r="DF224" s="35">
        <v>10</v>
      </c>
      <c r="DG224" s="35" t="s">
        <v>183</v>
      </c>
      <c r="DH224" s="35"/>
      <c r="DI224" s="35"/>
      <c r="DJ224" s="35"/>
    </row>
    <row r="225" spans="110:114" ht="11.25" customHeight="1" x14ac:dyDescent="0.2">
      <c r="DF225" s="35">
        <v>11</v>
      </c>
      <c r="DG225" s="35" t="s">
        <v>184</v>
      </c>
      <c r="DH225" s="35"/>
      <c r="DI225" s="35"/>
      <c r="DJ225" s="35"/>
    </row>
    <row r="226" spans="110:114" ht="11.25" customHeight="1" x14ac:dyDescent="0.2">
      <c r="DF226" s="35">
        <v>12</v>
      </c>
      <c r="DG226" s="35" t="s">
        <v>185</v>
      </c>
      <c r="DH226" s="35"/>
      <c r="DI226" s="35"/>
      <c r="DJ226" s="35"/>
    </row>
  </sheetData>
  <mergeCells count="482">
    <mergeCell ref="CK2:DE2"/>
    <mergeCell ref="CK3:DE3"/>
    <mergeCell ref="CK4:DE4"/>
    <mergeCell ref="B7:DE7"/>
    <mergeCell ref="B11:DE11"/>
    <mergeCell ref="B15:DE15"/>
    <mergeCell ref="B26:BH27"/>
    <mergeCell ref="BI26:BZ26"/>
    <mergeCell ref="CD26:CQ26"/>
    <mergeCell ref="CR26:DE26"/>
    <mergeCell ref="BI27:BZ27"/>
    <mergeCell ref="B28:BH28"/>
    <mergeCell ref="BI28:BZ28"/>
    <mergeCell ref="CD28:DE28"/>
    <mergeCell ref="B19:DE19"/>
    <mergeCell ref="B20:DE20"/>
    <mergeCell ref="AW22:BA22"/>
    <mergeCell ref="BB22:BD22"/>
    <mergeCell ref="BF22:BI22"/>
    <mergeCell ref="B25:BH25"/>
    <mergeCell ref="BI25:BZ25"/>
    <mergeCell ref="CD25:DE25"/>
    <mergeCell ref="C33:DD33"/>
    <mergeCell ref="B34:AE34"/>
    <mergeCell ref="AF34:DD34"/>
    <mergeCell ref="C35:DD35"/>
    <mergeCell ref="B36:AG36"/>
    <mergeCell ref="AH36:DD36"/>
    <mergeCell ref="B29:BH29"/>
    <mergeCell ref="BI29:BZ29"/>
    <mergeCell ref="B30:BH30"/>
    <mergeCell ref="BI30:BZ30"/>
    <mergeCell ref="B32:AO32"/>
    <mergeCell ref="AP32:DD32"/>
    <mergeCell ref="B61:DE61"/>
    <mergeCell ref="B62:DE62"/>
    <mergeCell ref="B65:DE65"/>
    <mergeCell ref="B67:BR68"/>
    <mergeCell ref="BS67:BY68"/>
    <mergeCell ref="BZ67:DE67"/>
    <mergeCell ref="BZ68:CI68"/>
    <mergeCell ref="CJ68:DE68"/>
    <mergeCell ref="B38:AL38"/>
    <mergeCell ref="AM38:BL38"/>
    <mergeCell ref="B39:AL39"/>
    <mergeCell ref="AM39:BL39"/>
    <mergeCell ref="B40:AL40"/>
    <mergeCell ref="AM40:BL40"/>
    <mergeCell ref="B71:BR71"/>
    <mergeCell ref="BS71:BY71"/>
    <mergeCell ref="BZ71:CI71"/>
    <mergeCell ref="CJ71:DE71"/>
    <mergeCell ref="B72:BR72"/>
    <mergeCell ref="BS72:BY72"/>
    <mergeCell ref="BZ72:CI72"/>
    <mergeCell ref="CJ72:DE72"/>
    <mergeCell ref="B69:BR69"/>
    <mergeCell ref="BS69:BY69"/>
    <mergeCell ref="BZ69:CI69"/>
    <mergeCell ref="CJ69:DE69"/>
    <mergeCell ref="B70:BR70"/>
    <mergeCell ref="BS70:BY70"/>
    <mergeCell ref="BZ70:CI70"/>
    <mergeCell ref="CJ70:DE70"/>
    <mergeCell ref="B75:BR75"/>
    <mergeCell ref="BS75:BY75"/>
    <mergeCell ref="BZ75:CI75"/>
    <mergeCell ref="CJ75:DE75"/>
    <mergeCell ref="B76:BR76"/>
    <mergeCell ref="BS76:BY76"/>
    <mergeCell ref="BZ76:CI76"/>
    <mergeCell ref="CJ76:DE76"/>
    <mergeCell ref="B73:BR73"/>
    <mergeCell ref="BS73:BY73"/>
    <mergeCell ref="BZ73:CI73"/>
    <mergeCell ref="CJ73:DE73"/>
    <mergeCell ref="B74:BR74"/>
    <mergeCell ref="BS74:BY74"/>
    <mergeCell ref="BZ74:CI74"/>
    <mergeCell ref="CJ74:DE74"/>
    <mergeCell ref="B79:BR79"/>
    <mergeCell ref="BS79:BY79"/>
    <mergeCell ref="BZ79:CI79"/>
    <mergeCell ref="CJ79:DE79"/>
    <mergeCell ref="B80:BR80"/>
    <mergeCell ref="BS80:BY80"/>
    <mergeCell ref="BZ80:CI80"/>
    <mergeCell ref="CJ80:DE80"/>
    <mergeCell ref="B77:BR77"/>
    <mergeCell ref="BS77:BY77"/>
    <mergeCell ref="BZ77:CI77"/>
    <mergeCell ref="CJ77:DE77"/>
    <mergeCell ref="B78:BR78"/>
    <mergeCell ref="BS78:BY78"/>
    <mergeCell ref="BZ78:CI78"/>
    <mergeCell ref="CJ78:DE78"/>
    <mergeCell ref="B83:BR83"/>
    <mergeCell ref="BS83:BY83"/>
    <mergeCell ref="BZ83:CI83"/>
    <mergeCell ref="CJ83:DE83"/>
    <mergeCell ref="B84:BR84"/>
    <mergeCell ref="BS84:BY84"/>
    <mergeCell ref="BZ84:CI84"/>
    <mergeCell ref="CJ84:DE84"/>
    <mergeCell ref="B81:BR81"/>
    <mergeCell ref="BS81:BY81"/>
    <mergeCell ref="BZ81:CI81"/>
    <mergeCell ref="CJ81:DE81"/>
    <mergeCell ref="B82:BR82"/>
    <mergeCell ref="BS82:BY82"/>
    <mergeCell ref="BZ82:CI82"/>
    <mergeCell ref="CJ82:DE82"/>
    <mergeCell ref="B87:BR87"/>
    <mergeCell ref="BS87:BY87"/>
    <mergeCell ref="BZ87:CI87"/>
    <mergeCell ref="CJ87:DE87"/>
    <mergeCell ref="B88:BR88"/>
    <mergeCell ref="BS88:BY88"/>
    <mergeCell ref="BZ88:CI88"/>
    <mergeCell ref="CJ88:DE88"/>
    <mergeCell ref="B85:BR85"/>
    <mergeCell ref="BS85:BY85"/>
    <mergeCell ref="BZ85:CI85"/>
    <mergeCell ref="CJ85:DE85"/>
    <mergeCell ref="B86:BR86"/>
    <mergeCell ref="BS86:BY86"/>
    <mergeCell ref="BZ86:CI86"/>
    <mergeCell ref="CJ86:DE86"/>
    <mergeCell ref="B91:BR91"/>
    <mergeCell ref="BS91:BY91"/>
    <mergeCell ref="BZ91:CI91"/>
    <mergeCell ref="CJ91:DE91"/>
    <mergeCell ref="B92:BR92"/>
    <mergeCell ref="BS92:BY92"/>
    <mergeCell ref="BZ92:CI92"/>
    <mergeCell ref="CJ92:DE92"/>
    <mergeCell ref="B89:BR89"/>
    <mergeCell ref="BS89:BY89"/>
    <mergeCell ref="BZ89:CI89"/>
    <mergeCell ref="CJ89:DE89"/>
    <mergeCell ref="B90:BR90"/>
    <mergeCell ref="BS90:BY90"/>
    <mergeCell ref="BZ90:CI90"/>
    <mergeCell ref="CJ90:DE90"/>
    <mergeCell ref="B95:BR95"/>
    <mergeCell ref="BS95:BY95"/>
    <mergeCell ref="BZ95:CI95"/>
    <mergeCell ref="CJ95:DE95"/>
    <mergeCell ref="B96:BR96"/>
    <mergeCell ref="BS96:BY96"/>
    <mergeCell ref="BZ96:CI96"/>
    <mergeCell ref="CJ96:DE96"/>
    <mergeCell ref="B93:BR93"/>
    <mergeCell ref="BS93:BY93"/>
    <mergeCell ref="BZ93:CI93"/>
    <mergeCell ref="CJ93:DE93"/>
    <mergeCell ref="B94:BR94"/>
    <mergeCell ref="BS94:BY94"/>
    <mergeCell ref="BZ94:CI94"/>
    <mergeCell ref="CJ94:DE94"/>
    <mergeCell ref="B99:BR99"/>
    <mergeCell ref="BS99:BY99"/>
    <mergeCell ref="BZ99:CI99"/>
    <mergeCell ref="CJ99:DE99"/>
    <mergeCell ref="B100:BR100"/>
    <mergeCell ref="BS100:BY100"/>
    <mergeCell ref="BZ100:CI100"/>
    <mergeCell ref="CJ100:DE100"/>
    <mergeCell ref="B97:BR97"/>
    <mergeCell ref="BS97:BY97"/>
    <mergeCell ref="BZ97:CI97"/>
    <mergeCell ref="CJ97:DE97"/>
    <mergeCell ref="B98:BR98"/>
    <mergeCell ref="BS98:BY98"/>
    <mergeCell ref="BZ98:CI98"/>
    <mergeCell ref="CJ98:DE98"/>
    <mergeCell ref="B103:BR103"/>
    <mergeCell ref="BS103:BY103"/>
    <mergeCell ref="BZ103:CI103"/>
    <mergeCell ref="CJ103:DE103"/>
    <mergeCell ref="B104:BR104"/>
    <mergeCell ref="BS104:BY104"/>
    <mergeCell ref="BZ104:CI104"/>
    <mergeCell ref="CJ104:DE104"/>
    <mergeCell ref="B101:BR101"/>
    <mergeCell ref="BS101:BY101"/>
    <mergeCell ref="BZ101:CI101"/>
    <mergeCell ref="CJ101:DE101"/>
    <mergeCell ref="B102:BR102"/>
    <mergeCell ref="BS102:BY102"/>
    <mergeCell ref="BZ102:CI102"/>
    <mergeCell ref="CJ102:DE102"/>
    <mergeCell ref="B107:BR107"/>
    <mergeCell ref="BS107:BY107"/>
    <mergeCell ref="BZ107:CI107"/>
    <mergeCell ref="CJ107:DE107"/>
    <mergeCell ref="B108:BR108"/>
    <mergeCell ref="BS108:BY108"/>
    <mergeCell ref="BZ108:CI108"/>
    <mergeCell ref="CJ108:DE108"/>
    <mergeCell ref="B105:BR105"/>
    <mergeCell ref="BS105:BY105"/>
    <mergeCell ref="BZ105:CI105"/>
    <mergeCell ref="CJ105:DE105"/>
    <mergeCell ref="B106:BR106"/>
    <mergeCell ref="BS106:BY106"/>
    <mergeCell ref="BZ106:CI106"/>
    <mergeCell ref="CJ106:DE106"/>
    <mergeCell ref="B111:BR111"/>
    <mergeCell ref="BS111:BY111"/>
    <mergeCell ref="BZ111:CI111"/>
    <mergeCell ref="CJ111:DE111"/>
    <mergeCell ref="B112:BR112"/>
    <mergeCell ref="BS112:BY112"/>
    <mergeCell ref="BZ112:CI112"/>
    <mergeCell ref="CJ112:DE112"/>
    <mergeCell ref="B109:BR109"/>
    <mergeCell ref="BS109:BY109"/>
    <mergeCell ref="BZ109:CI109"/>
    <mergeCell ref="CJ109:DE109"/>
    <mergeCell ref="B110:BR110"/>
    <mergeCell ref="BS110:BY110"/>
    <mergeCell ref="BZ110:CI110"/>
    <mergeCell ref="CJ110:DE110"/>
    <mergeCell ref="B120:BR120"/>
    <mergeCell ref="BS120:BY120"/>
    <mergeCell ref="BZ120:CI120"/>
    <mergeCell ref="CJ120:DE120"/>
    <mergeCell ref="B121:BR121"/>
    <mergeCell ref="BS121:BY121"/>
    <mergeCell ref="BZ121:CI121"/>
    <mergeCell ref="CJ121:DE121"/>
    <mergeCell ref="B113:BR113"/>
    <mergeCell ref="BS113:BY113"/>
    <mergeCell ref="BZ113:CI113"/>
    <mergeCell ref="CJ113:DE113"/>
    <mergeCell ref="B118:BR119"/>
    <mergeCell ref="BS118:BY119"/>
    <mergeCell ref="BZ118:DE118"/>
    <mergeCell ref="BZ119:CI119"/>
    <mergeCell ref="CJ119:DE119"/>
    <mergeCell ref="B124:BR124"/>
    <mergeCell ref="BS124:BY124"/>
    <mergeCell ref="BZ124:CI124"/>
    <mergeCell ref="CJ124:DE124"/>
    <mergeCell ref="B125:BR125"/>
    <mergeCell ref="BS125:BY125"/>
    <mergeCell ref="BZ125:CI125"/>
    <mergeCell ref="CJ125:DE125"/>
    <mergeCell ref="B122:BR122"/>
    <mergeCell ref="BS122:BY122"/>
    <mergeCell ref="BZ122:CI122"/>
    <mergeCell ref="CJ122:DE122"/>
    <mergeCell ref="B123:BR123"/>
    <mergeCell ref="BS123:BY123"/>
    <mergeCell ref="BZ123:CI123"/>
    <mergeCell ref="CJ123:DE123"/>
    <mergeCell ref="B128:BR128"/>
    <mergeCell ref="BS128:BY128"/>
    <mergeCell ref="BZ128:CI128"/>
    <mergeCell ref="CJ128:DE128"/>
    <mergeCell ref="B129:BR129"/>
    <mergeCell ref="BS129:BY129"/>
    <mergeCell ref="BZ129:CI129"/>
    <mergeCell ref="CJ129:DE129"/>
    <mergeCell ref="B126:BR126"/>
    <mergeCell ref="BS126:BY126"/>
    <mergeCell ref="BZ126:CI126"/>
    <mergeCell ref="CJ126:DE126"/>
    <mergeCell ref="B127:BR127"/>
    <mergeCell ref="BS127:BY127"/>
    <mergeCell ref="BZ127:CI127"/>
    <mergeCell ref="CJ127:DE127"/>
    <mergeCell ref="B132:BR132"/>
    <mergeCell ref="BS132:BY132"/>
    <mergeCell ref="BZ132:CI132"/>
    <mergeCell ref="CJ132:DE132"/>
    <mergeCell ref="B133:BR133"/>
    <mergeCell ref="BS133:BY133"/>
    <mergeCell ref="BZ133:CI133"/>
    <mergeCell ref="CJ133:DE133"/>
    <mergeCell ref="B130:BR130"/>
    <mergeCell ref="BS130:BY130"/>
    <mergeCell ref="BZ130:CI130"/>
    <mergeCell ref="CJ130:DE130"/>
    <mergeCell ref="B131:BR131"/>
    <mergeCell ref="BS131:BY131"/>
    <mergeCell ref="BZ131:CI131"/>
    <mergeCell ref="CJ131:DE131"/>
    <mergeCell ref="B139:DE139"/>
    <mergeCell ref="B142:BO142"/>
    <mergeCell ref="BP142:CD142"/>
    <mergeCell ref="CE142:DE142"/>
    <mergeCell ref="B143:BO143"/>
    <mergeCell ref="BP143:CD143"/>
    <mergeCell ref="CE143:DE143"/>
    <mergeCell ref="B134:BR134"/>
    <mergeCell ref="BS134:BY134"/>
    <mergeCell ref="BZ134:CI134"/>
    <mergeCell ref="CJ134:DE134"/>
    <mergeCell ref="B135:BR135"/>
    <mergeCell ref="BS135:BY135"/>
    <mergeCell ref="BZ135:CI135"/>
    <mergeCell ref="CJ135:DE135"/>
    <mergeCell ref="B146:BO146"/>
    <mergeCell ref="BP146:CD146"/>
    <mergeCell ref="CE146:DE146"/>
    <mergeCell ref="B147:BO147"/>
    <mergeCell ref="BP147:CD147"/>
    <mergeCell ref="CE147:DE147"/>
    <mergeCell ref="B144:BO144"/>
    <mergeCell ref="BP144:CD144"/>
    <mergeCell ref="CE144:DE144"/>
    <mergeCell ref="B145:BO145"/>
    <mergeCell ref="BP145:CD145"/>
    <mergeCell ref="CE145:DE145"/>
    <mergeCell ref="B150:BO150"/>
    <mergeCell ref="BP150:CD150"/>
    <mergeCell ref="CE150:DE150"/>
    <mergeCell ref="B151:BO151"/>
    <mergeCell ref="BP151:CD151"/>
    <mergeCell ref="CE151:DE151"/>
    <mergeCell ref="B148:BO148"/>
    <mergeCell ref="BP148:CD148"/>
    <mergeCell ref="CE148:DE148"/>
    <mergeCell ref="B149:BO149"/>
    <mergeCell ref="BP149:CD149"/>
    <mergeCell ref="CE149:DE149"/>
    <mergeCell ref="B154:BO154"/>
    <mergeCell ref="BP154:CD154"/>
    <mergeCell ref="CE154:DE154"/>
    <mergeCell ref="B155:BO155"/>
    <mergeCell ref="BP155:CD155"/>
    <mergeCell ref="CE155:DE155"/>
    <mergeCell ref="B152:BO152"/>
    <mergeCell ref="BP152:CD152"/>
    <mergeCell ref="CE152:DE152"/>
    <mergeCell ref="B153:BO153"/>
    <mergeCell ref="BP153:CD153"/>
    <mergeCell ref="CE153:DE153"/>
    <mergeCell ref="B166:BR166"/>
    <mergeCell ref="BS166:BY166"/>
    <mergeCell ref="BZ166:CL166"/>
    <mergeCell ref="CM166:DE166"/>
    <mergeCell ref="B167:BR167"/>
    <mergeCell ref="BS167:BY167"/>
    <mergeCell ref="BZ167:CL167"/>
    <mergeCell ref="CM167:DE167"/>
    <mergeCell ref="B156:BO156"/>
    <mergeCell ref="BP156:CD156"/>
    <mergeCell ref="CE156:DE156"/>
    <mergeCell ref="B158:DE158"/>
    <mergeCell ref="B159:DE159"/>
    <mergeCell ref="B164:BR165"/>
    <mergeCell ref="BS164:BY165"/>
    <mergeCell ref="BZ164:DE164"/>
    <mergeCell ref="BZ165:CL165"/>
    <mergeCell ref="CM165:DE165"/>
    <mergeCell ref="B170:BR170"/>
    <mergeCell ref="BS170:BY170"/>
    <mergeCell ref="BZ170:CL170"/>
    <mergeCell ref="CM170:DE170"/>
    <mergeCell ref="B171:BR171"/>
    <mergeCell ref="BS171:BY171"/>
    <mergeCell ref="BZ171:CL171"/>
    <mergeCell ref="CM171:DE171"/>
    <mergeCell ref="B168:BR168"/>
    <mergeCell ref="BS168:BY168"/>
    <mergeCell ref="BZ168:CL168"/>
    <mergeCell ref="CM168:DE168"/>
    <mergeCell ref="B169:BR169"/>
    <mergeCell ref="BS169:BY169"/>
    <mergeCell ref="BZ169:CL169"/>
    <mergeCell ref="CM169:DE169"/>
    <mergeCell ref="B174:BR174"/>
    <mergeCell ref="BS174:BY174"/>
    <mergeCell ref="BZ174:CL174"/>
    <mergeCell ref="CM174:DE174"/>
    <mergeCell ref="B175:BR175"/>
    <mergeCell ref="BS175:BY175"/>
    <mergeCell ref="BZ175:CL175"/>
    <mergeCell ref="CM175:DE175"/>
    <mergeCell ref="B172:BR172"/>
    <mergeCell ref="BS172:BY172"/>
    <mergeCell ref="BZ172:CL172"/>
    <mergeCell ref="CM172:DE172"/>
    <mergeCell ref="B173:BR173"/>
    <mergeCell ref="BS173:BY173"/>
    <mergeCell ref="BZ173:CL173"/>
    <mergeCell ref="CM173:DE173"/>
    <mergeCell ref="B182:BR182"/>
    <mergeCell ref="BS182:BY182"/>
    <mergeCell ref="BZ182:CL182"/>
    <mergeCell ref="CM182:DE182"/>
    <mergeCell ref="B183:BR183"/>
    <mergeCell ref="BS183:BY183"/>
    <mergeCell ref="BZ183:CL183"/>
    <mergeCell ref="CM183:DE183"/>
    <mergeCell ref="B179:BR180"/>
    <mergeCell ref="BS179:BY180"/>
    <mergeCell ref="BZ179:DE179"/>
    <mergeCell ref="BZ180:CL180"/>
    <mergeCell ref="CM180:DE180"/>
    <mergeCell ref="B181:BR181"/>
    <mergeCell ref="BS181:BY181"/>
    <mergeCell ref="BZ181:CL181"/>
    <mergeCell ref="CM181:DE181"/>
    <mergeCell ref="B187:DE187"/>
    <mergeCell ref="B188:DE188"/>
    <mergeCell ref="B193:BR194"/>
    <mergeCell ref="BS193:BY194"/>
    <mergeCell ref="BZ193:DE193"/>
    <mergeCell ref="BZ194:CL194"/>
    <mergeCell ref="CM194:DE194"/>
    <mergeCell ref="B184:BR184"/>
    <mergeCell ref="BS184:BY184"/>
    <mergeCell ref="BZ184:CL184"/>
    <mergeCell ref="CM184:DE184"/>
    <mergeCell ref="B185:BR185"/>
    <mergeCell ref="BS185:BY185"/>
    <mergeCell ref="BZ185:CL185"/>
    <mergeCell ref="CM185:DE185"/>
    <mergeCell ref="B197:BR197"/>
    <mergeCell ref="BS197:BY197"/>
    <mergeCell ref="BZ197:CL197"/>
    <mergeCell ref="CM197:DE197"/>
    <mergeCell ref="B198:BR198"/>
    <mergeCell ref="BS198:BY198"/>
    <mergeCell ref="BZ198:CL198"/>
    <mergeCell ref="CM198:DE198"/>
    <mergeCell ref="B195:BR195"/>
    <mergeCell ref="BS195:BY195"/>
    <mergeCell ref="BZ195:CL195"/>
    <mergeCell ref="CM195:DE195"/>
    <mergeCell ref="B196:BR196"/>
    <mergeCell ref="BS196:BY196"/>
    <mergeCell ref="BZ196:CL196"/>
    <mergeCell ref="CM196:DE196"/>
    <mergeCell ref="B201:BR201"/>
    <mergeCell ref="BS201:BY201"/>
    <mergeCell ref="BZ201:CL201"/>
    <mergeCell ref="CM201:DE201"/>
    <mergeCell ref="B202:BR202"/>
    <mergeCell ref="BS202:BY202"/>
    <mergeCell ref="BZ202:CL202"/>
    <mergeCell ref="CM202:DE202"/>
    <mergeCell ref="B199:BR199"/>
    <mergeCell ref="BS199:BY199"/>
    <mergeCell ref="BZ199:CL199"/>
    <mergeCell ref="CM199:DE199"/>
    <mergeCell ref="B200:BR200"/>
    <mergeCell ref="BS200:BY200"/>
    <mergeCell ref="BZ200:CL200"/>
    <mergeCell ref="CM200:DE200"/>
    <mergeCell ref="B205:BR205"/>
    <mergeCell ref="BS205:BY205"/>
    <mergeCell ref="BZ205:CL205"/>
    <mergeCell ref="CM205:DE205"/>
    <mergeCell ref="B206:BR206"/>
    <mergeCell ref="BS206:BY206"/>
    <mergeCell ref="BZ206:CL206"/>
    <mergeCell ref="CM206:DE206"/>
    <mergeCell ref="B203:BR203"/>
    <mergeCell ref="BS203:BY203"/>
    <mergeCell ref="BZ203:CL203"/>
    <mergeCell ref="CM203:DE203"/>
    <mergeCell ref="B204:BR204"/>
    <mergeCell ref="BS204:BY204"/>
    <mergeCell ref="BZ204:CL204"/>
    <mergeCell ref="CM204:DE204"/>
    <mergeCell ref="B209:BR209"/>
    <mergeCell ref="BS209:BY209"/>
    <mergeCell ref="BZ209:CL209"/>
    <mergeCell ref="CM209:DE209"/>
    <mergeCell ref="B207:BR207"/>
    <mergeCell ref="BS207:BY207"/>
    <mergeCell ref="BZ207:CL207"/>
    <mergeCell ref="CM207:DE207"/>
    <mergeCell ref="B208:BR208"/>
    <mergeCell ref="BS208:BY208"/>
    <mergeCell ref="BZ208:CL208"/>
    <mergeCell ref="CM208:DE208"/>
  </mergeCells>
  <hyperlinks>
    <hyperlink ref="AH36" r:id="rId1"/>
  </hyperlinks>
  <pageMargins left="0.78740157480314965" right="0.39370078740157483" top="0.39370078740157483" bottom="0.39370078740157483" header="0.19685039370078741" footer="0"/>
  <pageSetup paperSize="9" scale="97" fitToHeight="0" orientation="portrait" blackAndWhite="1" r:id="rId2"/>
  <headerFooter alignWithMargins="0">
    <oddHeader>&amp;R&amp;"Times New Roman,обычный"&amp;7Подготовлено с использованием системы "КонсультантПлюс"</oddHeader>
  </headerFooter>
  <rowBreaks count="2" manualBreakCount="2">
    <brk id="60" min="1" max="108" man="1"/>
    <brk id="176" min="1" max="108" man="1"/>
  </row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1-услуги (Минсвязи)</vt:lpstr>
      <vt:lpstr>'1-услуги (Минсвязи)'!Область_печати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Петух Татьяна Геннадьевна</dc:creator>
  <cp:lastModifiedBy>Петух Татьяна Геннадьевна</cp:lastModifiedBy>
  <dcterms:created xsi:type="dcterms:W3CDTF">2020-09-29T08:21:51Z</dcterms:created>
  <dcterms:modified xsi:type="dcterms:W3CDTF">2020-09-29T11:34:08Z</dcterms:modified>
</cp:coreProperties>
</file>